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showInkAnnotation="0" codeName="ThisWorkbook" defaultThemeVersion="166925"/>
  <mc:AlternateContent xmlns:mc="http://schemas.openxmlformats.org/markup-compatibility/2006">
    <mc:Choice Requires="x15">
      <x15ac:absPath xmlns:x15ac="http://schemas.microsoft.com/office/spreadsheetml/2010/11/ac" url="C:\Users\ssferra\Documents\Yellow-billed Cuckoo\Protocol\"/>
    </mc:Choice>
  </mc:AlternateContent>
  <xr:revisionPtr revIDLastSave="0" documentId="13_ncr:1_{292BC244-6ADF-4A1F-A68F-0FF4E1437871}" xr6:coauthVersionLast="45" xr6:coauthVersionMax="45" xr10:uidLastSave="{00000000-0000-0000-0000-000000000000}"/>
  <workbookProtection workbookAlgorithmName="SHA-512" workbookHashValue="nFz3Riwue/xj/AVSQZWS4ZZQ8xcx76wzmcuHrhFVPJ23Kp8FyRfkskppkbcaAurakxzlj+phMZZ5QcZSa3XjKA==" workbookSaltValue="Ek2mUKCjCVUx3LvA7P1xgQ==" workbookSpinCount="100000" lockStructure="1"/>
  <bookViews>
    <workbookView xWindow="-120" yWindow="-120" windowWidth="20730" windowHeight="11160" activeTab="1" xr2:uid="{00000000-000D-0000-FFFF-FFFF00000000}"/>
  </bookViews>
  <sheets>
    <sheet name="BlanKForm" sheetId="1" r:id="rId1"/>
    <sheet name="Instructions" sheetId="9" r:id="rId2"/>
    <sheet name="Appendix1_BehaviorCodes" sheetId="10" r:id="rId3"/>
    <sheet name="Appendix2_VegCodes" sheetId="8" r:id="rId4"/>
    <sheet name="DBDataValidator" sheetId="2" r:id="rId5"/>
    <sheet name="DBYBCUDetections" sheetId="3" r:id="rId6"/>
    <sheet name="DBComments" sheetId="5" r:id="rId7"/>
    <sheet name="ESRI_MAPINFO_SHEET" sheetId="6" state="veryHidden" r:id="rId8"/>
  </sheets>
  <externalReferences>
    <externalReference r:id="rId9"/>
  </externalReferences>
  <definedNames>
    <definedName name="Adjacent_Habitat">BlanKForm!$X$87:$X$105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55" i="1" l="1"/>
  <c r="Y110" i="1" l="1"/>
  <c r="E91" i="8"/>
  <c r="F15" i="2" l="1"/>
  <c r="B144" i="2"/>
  <c r="B146" i="2"/>
  <c r="B148" i="2"/>
  <c r="C8" i="5" l="1"/>
  <c r="B8" i="5"/>
  <c r="A8" i="5"/>
  <c r="C7" i="5"/>
  <c r="B7" i="5"/>
  <c r="A7" i="5"/>
  <c r="C6" i="5"/>
  <c r="B6" i="5"/>
  <c r="A6" i="5"/>
  <c r="C5" i="5"/>
  <c r="B5" i="5"/>
  <c r="A5" i="5"/>
  <c r="C4" i="5"/>
  <c r="B4" i="5"/>
  <c r="A4" i="5"/>
  <c r="C3" i="5"/>
  <c r="B3" i="5"/>
  <c r="A3" i="5"/>
  <c r="C2" i="5"/>
  <c r="B2" i="5"/>
  <c r="A2" i="5"/>
  <c r="B15" i="2"/>
  <c r="B136" i="2" l="1"/>
  <c r="B117" i="2"/>
  <c r="B98" i="2"/>
  <c r="B80" i="2"/>
  <c r="F54" i="1"/>
  <c r="X189" i="1" l="1"/>
  <c r="Z189" i="1" s="1"/>
  <c r="AB189" i="1" s="1"/>
  <c r="V189" i="1" s="1"/>
  <c r="X188" i="1"/>
  <c r="Y188" i="1" s="1"/>
  <c r="AA188" i="1" s="1"/>
  <c r="U188" i="1" s="1"/>
  <c r="X187" i="1"/>
  <c r="Z187" i="1" s="1"/>
  <c r="AB187" i="1" s="1"/>
  <c r="V187" i="1" s="1"/>
  <c r="X186" i="1"/>
  <c r="Z186" i="1" s="1"/>
  <c r="AB186" i="1" s="1"/>
  <c r="V186" i="1" s="1"/>
  <c r="X185" i="1"/>
  <c r="Y185" i="1" s="1"/>
  <c r="AA185" i="1" s="1"/>
  <c r="U185" i="1" s="1"/>
  <c r="X184" i="1"/>
  <c r="Z184" i="1" s="1"/>
  <c r="AB184" i="1" s="1"/>
  <c r="V184" i="1" s="1"/>
  <c r="X183" i="1"/>
  <c r="Z183" i="1" s="1"/>
  <c r="AB183" i="1" s="1"/>
  <c r="V183" i="1" s="1"/>
  <c r="X182" i="1"/>
  <c r="Y182" i="1" s="1"/>
  <c r="AA182" i="1" s="1"/>
  <c r="U182" i="1" s="1"/>
  <c r="X181" i="1"/>
  <c r="Y181" i="1" s="1"/>
  <c r="AA181" i="1" s="1"/>
  <c r="U181" i="1" s="1"/>
  <c r="X180" i="1"/>
  <c r="Z180" i="1" s="1"/>
  <c r="AB180" i="1" s="1"/>
  <c r="V180" i="1" s="1"/>
  <c r="X179" i="1"/>
  <c r="Y179" i="1" s="1"/>
  <c r="AA179" i="1" s="1"/>
  <c r="U179" i="1" s="1"/>
  <c r="X178" i="1"/>
  <c r="Y178" i="1" s="1"/>
  <c r="AA178" i="1" s="1"/>
  <c r="U178" i="1" s="1"/>
  <c r="X177" i="1"/>
  <c r="Z177" i="1" s="1"/>
  <c r="AB177" i="1" s="1"/>
  <c r="V177" i="1" s="1"/>
  <c r="X176" i="1"/>
  <c r="Z176" i="1" s="1"/>
  <c r="AB176" i="1" s="1"/>
  <c r="V176" i="1" s="1"/>
  <c r="X175" i="1"/>
  <c r="Y175" i="1" s="1"/>
  <c r="AA175" i="1" s="1"/>
  <c r="U175" i="1" s="1"/>
  <c r="X174" i="1"/>
  <c r="Z174" i="1" s="1"/>
  <c r="AB174" i="1" s="1"/>
  <c r="V174" i="1" s="1"/>
  <c r="X173" i="1"/>
  <c r="Y173" i="1" s="1"/>
  <c r="AA173" i="1" s="1"/>
  <c r="U173" i="1" s="1"/>
  <c r="X172" i="1"/>
  <c r="Z172" i="1" s="1"/>
  <c r="AB172" i="1" s="1"/>
  <c r="V172" i="1" s="1"/>
  <c r="X171" i="1"/>
  <c r="Z171" i="1" s="1"/>
  <c r="AB171" i="1" s="1"/>
  <c r="V171" i="1" s="1"/>
  <c r="X170" i="1"/>
  <c r="Y170" i="1" s="1"/>
  <c r="AA170" i="1" s="1"/>
  <c r="U170" i="1" s="1"/>
  <c r="X169" i="1"/>
  <c r="Z169" i="1" s="1"/>
  <c r="AB169" i="1" s="1"/>
  <c r="V169" i="1" s="1"/>
  <c r="X168" i="1"/>
  <c r="Z168" i="1" s="1"/>
  <c r="AB168" i="1" s="1"/>
  <c r="V168" i="1" s="1"/>
  <c r="X167" i="1"/>
  <c r="Y167" i="1" s="1"/>
  <c r="AA167" i="1" s="1"/>
  <c r="U167" i="1" s="1"/>
  <c r="X166" i="1"/>
  <c r="Y166" i="1" s="1"/>
  <c r="AA166" i="1" s="1"/>
  <c r="U166" i="1" s="1"/>
  <c r="X165" i="1"/>
  <c r="Z165" i="1" s="1"/>
  <c r="AB165" i="1" s="1"/>
  <c r="V165" i="1" s="1"/>
  <c r="X164" i="1"/>
  <c r="Z164" i="1" s="1"/>
  <c r="AB164" i="1" s="1"/>
  <c r="V164" i="1" s="1"/>
  <c r="X163" i="1"/>
  <c r="Y163" i="1" s="1"/>
  <c r="AA163" i="1" s="1"/>
  <c r="U163" i="1" s="1"/>
  <c r="X162" i="1"/>
  <c r="Z162" i="1" s="1"/>
  <c r="AB162" i="1" s="1"/>
  <c r="V162" i="1" s="1"/>
  <c r="X161" i="1"/>
  <c r="Y161" i="1" s="1"/>
  <c r="AA161" i="1" s="1"/>
  <c r="U161" i="1" s="1"/>
  <c r="X160" i="1"/>
  <c r="Z160" i="1" s="1"/>
  <c r="AB160" i="1" s="1"/>
  <c r="V160" i="1" s="1"/>
  <c r="X159" i="1"/>
  <c r="Z159" i="1" s="1"/>
  <c r="AB159" i="1" s="1"/>
  <c r="V159" i="1" s="1"/>
  <c r="X158" i="1"/>
  <c r="Y158" i="1" s="1"/>
  <c r="AA158" i="1" s="1"/>
  <c r="U158" i="1" s="1"/>
  <c r="X157" i="1"/>
  <c r="Y157" i="1" s="1"/>
  <c r="AA157" i="1" s="1"/>
  <c r="U157" i="1" s="1"/>
  <c r="X156" i="1"/>
  <c r="Z156" i="1" s="1"/>
  <c r="AB156" i="1" s="1"/>
  <c r="V156" i="1" s="1"/>
  <c r="X155" i="1"/>
  <c r="Z155" i="1" s="1"/>
  <c r="AB155" i="1" s="1"/>
  <c r="V155" i="1" s="1"/>
  <c r="X154" i="1"/>
  <c r="Y154" i="1" s="1"/>
  <c r="AA154" i="1" s="1"/>
  <c r="U154" i="1" s="1"/>
  <c r="X153" i="1"/>
  <c r="Z153" i="1" s="1"/>
  <c r="AB153" i="1" s="1"/>
  <c r="V153" i="1" s="1"/>
  <c r="X152" i="1"/>
  <c r="Z152" i="1" s="1"/>
  <c r="AB152" i="1" s="1"/>
  <c r="V152" i="1" s="1"/>
  <c r="X151" i="1"/>
  <c r="Y151" i="1" s="1"/>
  <c r="AA151" i="1" s="1"/>
  <c r="U151" i="1" s="1"/>
  <c r="X150" i="1"/>
  <c r="Z150" i="1" s="1"/>
  <c r="AB150" i="1" s="1"/>
  <c r="V150" i="1" s="1"/>
  <c r="X149" i="1"/>
  <c r="Z149" i="1" s="1"/>
  <c r="AB149" i="1" s="1"/>
  <c r="V149" i="1" s="1"/>
  <c r="X148" i="1"/>
  <c r="Z148" i="1" s="1"/>
  <c r="AB148" i="1" s="1"/>
  <c r="V148" i="1" s="1"/>
  <c r="X147" i="1"/>
  <c r="Z147" i="1" s="1"/>
  <c r="AB147" i="1" s="1"/>
  <c r="V147" i="1" s="1"/>
  <c r="X146" i="1"/>
  <c r="Y146" i="1" s="1"/>
  <c r="AA146" i="1" s="1"/>
  <c r="U146" i="1" s="1"/>
  <c r="X145" i="1"/>
  <c r="Y145" i="1" s="1"/>
  <c r="AA145" i="1" s="1"/>
  <c r="U145" i="1" s="1"/>
  <c r="X144" i="1"/>
  <c r="Y144" i="1" s="1"/>
  <c r="AA144" i="1" s="1"/>
  <c r="U144" i="1" s="1"/>
  <c r="X143" i="1"/>
  <c r="Z143" i="1" s="1"/>
  <c r="AB143" i="1" s="1"/>
  <c r="V143" i="1" s="1"/>
  <c r="X142" i="1"/>
  <c r="Y142" i="1" s="1"/>
  <c r="AA142" i="1" s="1"/>
  <c r="U142" i="1" s="1"/>
  <c r="X141" i="1"/>
  <c r="Y141" i="1" s="1"/>
  <c r="AA141" i="1" s="1"/>
  <c r="U141" i="1" s="1"/>
  <c r="X140" i="1"/>
  <c r="Y140" i="1" s="1"/>
  <c r="AA140" i="1" s="1"/>
  <c r="U140" i="1" s="1"/>
  <c r="X139" i="1"/>
  <c r="Z139" i="1" s="1"/>
  <c r="AB139" i="1" s="1"/>
  <c r="V139" i="1" s="1"/>
  <c r="X138" i="1"/>
  <c r="Z138" i="1" s="1"/>
  <c r="AB138" i="1" s="1"/>
  <c r="V138" i="1" s="1"/>
  <c r="X137" i="1"/>
  <c r="Z137" i="1" s="1"/>
  <c r="AB137" i="1" s="1"/>
  <c r="V137" i="1" s="1"/>
  <c r="X50" i="1"/>
  <c r="Z50" i="1" s="1"/>
  <c r="AB50" i="1" s="1"/>
  <c r="V50" i="1" s="1"/>
  <c r="X49" i="1"/>
  <c r="Z49" i="1" s="1"/>
  <c r="AB49" i="1" s="1"/>
  <c r="V49" i="1" s="1"/>
  <c r="X48" i="1"/>
  <c r="Z48" i="1" s="1"/>
  <c r="AB48" i="1" s="1"/>
  <c r="V48" i="1" s="1"/>
  <c r="X47" i="1"/>
  <c r="Z47" i="1" s="1"/>
  <c r="AB47" i="1" s="1"/>
  <c r="V47" i="1" s="1"/>
  <c r="X46" i="1"/>
  <c r="Z46" i="1" s="1"/>
  <c r="AB46" i="1" s="1"/>
  <c r="V46" i="1" s="1"/>
  <c r="X45" i="1"/>
  <c r="Y45" i="1" s="1"/>
  <c r="AA45" i="1" s="1"/>
  <c r="U45" i="1" s="1"/>
  <c r="X44" i="1"/>
  <c r="Y44" i="1" s="1"/>
  <c r="AA44" i="1" s="1"/>
  <c r="U44" i="1" s="1"/>
  <c r="X43" i="1"/>
  <c r="Y43" i="1" s="1"/>
  <c r="AA43" i="1" s="1"/>
  <c r="U43" i="1" s="1"/>
  <c r="X42" i="1"/>
  <c r="Z42" i="1" s="1"/>
  <c r="AB42" i="1" s="1"/>
  <c r="V42" i="1" s="1"/>
  <c r="X41" i="1"/>
  <c r="Z41" i="1" s="1"/>
  <c r="AB41" i="1" s="1"/>
  <c r="V41" i="1" s="1"/>
  <c r="X40" i="1"/>
  <c r="Y40" i="1" s="1"/>
  <c r="AA40" i="1" s="1"/>
  <c r="U40" i="1" s="1"/>
  <c r="X39" i="1"/>
  <c r="Z39" i="1" s="1"/>
  <c r="AB39" i="1" s="1"/>
  <c r="V39" i="1" s="1"/>
  <c r="X38" i="1"/>
  <c r="Z38" i="1" s="1"/>
  <c r="AB38" i="1" s="1"/>
  <c r="V38" i="1" s="1"/>
  <c r="X37" i="1"/>
  <c r="Z37" i="1" s="1"/>
  <c r="AB37" i="1" s="1"/>
  <c r="V37" i="1" s="1"/>
  <c r="X36" i="1"/>
  <c r="Z36" i="1" s="1"/>
  <c r="AB36" i="1" s="1"/>
  <c r="V36" i="1" s="1"/>
  <c r="X35" i="1"/>
  <c r="Y35" i="1" s="1"/>
  <c r="AA35" i="1" s="1"/>
  <c r="U35" i="1" s="1"/>
  <c r="X34" i="1"/>
  <c r="Z34" i="1" s="1"/>
  <c r="AB34" i="1" s="1"/>
  <c r="V34" i="1" s="1"/>
  <c r="X33" i="1"/>
  <c r="Y33" i="1" s="1"/>
  <c r="AA33" i="1" s="1"/>
  <c r="U33" i="1" s="1"/>
  <c r="X32" i="1"/>
  <c r="Z32" i="1" s="1"/>
  <c r="AB32" i="1" s="1"/>
  <c r="V32" i="1" s="1"/>
  <c r="X31" i="1"/>
  <c r="Y31" i="1" s="1"/>
  <c r="AA31" i="1" s="1"/>
  <c r="U31" i="1" s="1"/>
  <c r="X30" i="1"/>
  <c r="Z30" i="1" s="1"/>
  <c r="AB30" i="1" s="1"/>
  <c r="V30" i="1" s="1"/>
  <c r="X29" i="1"/>
  <c r="Z29" i="1" s="1"/>
  <c r="AB29" i="1" s="1"/>
  <c r="V29" i="1" s="1"/>
  <c r="X28" i="1"/>
  <c r="Z28" i="1" s="1"/>
  <c r="AB28" i="1" s="1"/>
  <c r="V28" i="1" s="1"/>
  <c r="X27" i="1"/>
  <c r="Y27" i="1" s="1"/>
  <c r="AA27" i="1" s="1"/>
  <c r="U27" i="1" s="1"/>
  <c r="X26" i="1"/>
  <c r="Z26" i="1" s="1"/>
  <c r="AB26" i="1" s="1"/>
  <c r="V26" i="1" s="1"/>
  <c r="X25" i="1"/>
  <c r="Z25" i="1" s="1"/>
  <c r="AB25" i="1" s="1"/>
  <c r="V25" i="1" s="1"/>
  <c r="X24" i="1"/>
  <c r="Z24" i="1" s="1"/>
  <c r="AB24" i="1" s="1"/>
  <c r="V24" i="1" s="1"/>
  <c r="X23" i="1"/>
  <c r="Y23" i="1" s="1"/>
  <c r="AA23" i="1" s="1"/>
  <c r="U23" i="1" s="1"/>
  <c r="X22" i="1"/>
  <c r="Z22" i="1" s="1"/>
  <c r="AB22" i="1" s="1"/>
  <c r="V22" i="1" s="1"/>
  <c r="X21" i="1"/>
  <c r="Y21" i="1" s="1"/>
  <c r="AA21" i="1" s="1"/>
  <c r="U21" i="1" s="1"/>
  <c r="X20" i="1"/>
  <c r="Z20" i="1" s="1"/>
  <c r="AB20" i="1" s="1"/>
  <c r="V20" i="1" s="1"/>
  <c r="X19" i="1"/>
  <c r="Y19" i="1" s="1"/>
  <c r="AA19" i="1" s="1"/>
  <c r="U19" i="1" s="1"/>
  <c r="X18" i="1"/>
  <c r="Y18" i="1" s="1"/>
  <c r="AA18" i="1" s="1"/>
  <c r="U18" i="1" s="1"/>
  <c r="X17" i="1"/>
  <c r="Y17" i="1" s="1"/>
  <c r="AA17" i="1" s="1"/>
  <c r="U17" i="1" s="1"/>
  <c r="X16" i="1"/>
  <c r="Y16" i="1" s="1"/>
  <c r="AA16" i="1" s="1"/>
  <c r="U16" i="1" s="1"/>
  <c r="X15" i="1"/>
  <c r="Y15" i="1" s="1"/>
  <c r="AA15" i="1" s="1"/>
  <c r="U15" i="1" s="1"/>
  <c r="X14" i="1"/>
  <c r="Z14" i="1" s="1"/>
  <c r="AB14" i="1" s="1"/>
  <c r="V14" i="1" s="1"/>
  <c r="X13" i="1"/>
  <c r="Z13" i="1" s="1"/>
  <c r="AB13" i="1" s="1"/>
  <c r="V13" i="1" s="1"/>
  <c r="X12" i="1"/>
  <c r="Z12" i="1" s="1"/>
  <c r="AB12" i="1" s="1"/>
  <c r="V12" i="1" s="1"/>
  <c r="Z35" i="1" l="1"/>
  <c r="AB35" i="1" s="1"/>
  <c r="V35" i="1" s="1"/>
  <c r="Z33" i="1"/>
  <c r="AB33" i="1" s="1"/>
  <c r="V33" i="1" s="1"/>
  <c r="T24" i="3" s="1"/>
  <c r="Z161" i="1"/>
  <c r="AB161" i="1" s="1"/>
  <c r="V161" i="1" s="1"/>
  <c r="T66" i="3" s="1"/>
  <c r="Q66" i="3" s="1"/>
  <c r="Y172" i="1"/>
  <c r="AA172" i="1" s="1"/>
  <c r="U172" i="1" s="1"/>
  <c r="S77" i="3" s="1"/>
  <c r="P77" i="3" s="1"/>
  <c r="Z178" i="1"/>
  <c r="AB178" i="1" s="1"/>
  <c r="V178" i="1" s="1"/>
  <c r="T83" i="3" s="1"/>
  <c r="Q83" i="3" s="1"/>
  <c r="Y24" i="1"/>
  <c r="AA24" i="1" s="1"/>
  <c r="U24" i="1" s="1"/>
  <c r="Z45" i="1"/>
  <c r="AB45" i="1" s="1"/>
  <c r="V45" i="1" s="1"/>
  <c r="Y184" i="1"/>
  <c r="AA184" i="1" s="1"/>
  <c r="U184" i="1" s="1"/>
  <c r="S89" i="3" s="1"/>
  <c r="P89" i="3" s="1"/>
  <c r="Y48" i="1"/>
  <c r="AA48" i="1" s="1"/>
  <c r="U48" i="1" s="1"/>
  <c r="Z18" i="1"/>
  <c r="AB18" i="1" s="1"/>
  <c r="V18" i="1" s="1"/>
  <c r="T9" i="3" s="1"/>
  <c r="Z179" i="1"/>
  <c r="AB179" i="1" s="1"/>
  <c r="V179" i="1" s="1"/>
  <c r="Y39" i="1"/>
  <c r="AA39" i="1" s="1"/>
  <c r="U39" i="1" s="1"/>
  <c r="Y143" i="1"/>
  <c r="AA143" i="1" s="1"/>
  <c r="U143" i="1" s="1"/>
  <c r="S48" i="3" s="1"/>
  <c r="P48" i="3" s="1"/>
  <c r="Z173" i="1"/>
  <c r="AB173" i="1" s="1"/>
  <c r="V173" i="1" s="1"/>
  <c r="T78" i="3" s="1"/>
  <c r="Q78" i="3" s="1"/>
  <c r="Z23" i="1"/>
  <c r="AB23" i="1" s="1"/>
  <c r="V23" i="1" s="1"/>
  <c r="T14" i="3" s="1"/>
  <c r="Z142" i="1"/>
  <c r="AB142" i="1" s="1"/>
  <c r="V142" i="1" s="1"/>
  <c r="T47" i="3" s="1"/>
  <c r="Q47" i="3" s="1"/>
  <c r="Z40" i="1"/>
  <c r="AB40" i="1" s="1"/>
  <c r="V40" i="1" s="1"/>
  <c r="T31" i="3" s="1"/>
  <c r="Y155" i="1"/>
  <c r="AA155" i="1" s="1"/>
  <c r="U155" i="1" s="1"/>
  <c r="S60" i="3" s="1"/>
  <c r="P60" i="3" s="1"/>
  <c r="Z21" i="1"/>
  <c r="AB21" i="1" s="1"/>
  <c r="V21" i="1" s="1"/>
  <c r="Y28" i="1"/>
  <c r="AA28" i="1" s="1"/>
  <c r="U28" i="1" s="1"/>
  <c r="Y12" i="1"/>
  <c r="AA12" i="1" s="1"/>
  <c r="U12" i="1" s="1"/>
  <c r="Z166" i="1"/>
  <c r="AB166" i="1" s="1"/>
  <c r="V166" i="1" s="1"/>
  <c r="T71" i="3" s="1"/>
  <c r="Q71" i="3" s="1"/>
  <c r="Z15" i="1"/>
  <c r="AB15" i="1" s="1"/>
  <c r="V15" i="1" s="1"/>
  <c r="T6" i="3" s="1"/>
  <c r="Z154" i="1"/>
  <c r="AB154" i="1" s="1"/>
  <c r="V154" i="1" s="1"/>
  <c r="T59" i="3" s="1"/>
  <c r="Q59" i="3" s="1"/>
  <c r="Z167" i="1"/>
  <c r="AB167" i="1" s="1"/>
  <c r="V167" i="1" s="1"/>
  <c r="T72" i="3" s="1"/>
  <c r="Q72" i="3" s="1"/>
  <c r="Z16" i="1"/>
  <c r="AB16" i="1" s="1"/>
  <c r="V16" i="1" s="1"/>
  <c r="T7" i="3" s="1"/>
  <c r="Z27" i="1"/>
  <c r="AB27" i="1" s="1"/>
  <c r="V27" i="1" s="1"/>
  <c r="T18" i="3" s="1"/>
  <c r="Y148" i="1"/>
  <c r="AA148" i="1" s="1"/>
  <c r="U148" i="1" s="1"/>
  <c r="S53" i="3" s="1"/>
  <c r="P53" i="3" s="1"/>
  <c r="Y165" i="1"/>
  <c r="AA165" i="1" s="1"/>
  <c r="U165" i="1" s="1"/>
  <c r="Z185" i="1"/>
  <c r="AB185" i="1" s="1"/>
  <c r="V185" i="1" s="1"/>
  <c r="T90" i="3" s="1"/>
  <c r="Q90" i="3" s="1"/>
  <c r="Y36" i="1"/>
  <c r="AA36" i="1" s="1"/>
  <c r="U36" i="1" s="1"/>
  <c r="Y187" i="1"/>
  <c r="AA187" i="1" s="1"/>
  <c r="U187" i="1" s="1"/>
  <c r="S92" i="3" s="1"/>
  <c r="P92" i="3" s="1"/>
  <c r="Y160" i="1"/>
  <c r="AA160" i="1" s="1"/>
  <c r="U160" i="1" s="1"/>
  <c r="S65" i="3" s="1"/>
  <c r="P65" i="3" s="1"/>
  <c r="Z151" i="1"/>
  <c r="AB151" i="1" s="1"/>
  <c r="V151" i="1" s="1"/>
  <c r="T56" i="3" s="1"/>
  <c r="Q56" i="3" s="1"/>
  <c r="Y156" i="1"/>
  <c r="AA156" i="1" s="1"/>
  <c r="U156" i="1" s="1"/>
  <c r="S61" i="3" s="1"/>
  <c r="P61" i="3" s="1"/>
  <c r="Z163" i="1"/>
  <c r="AB163" i="1" s="1"/>
  <c r="V163" i="1" s="1"/>
  <c r="T68" i="3" s="1"/>
  <c r="Q68" i="3" s="1"/>
  <c r="Y168" i="1"/>
  <c r="AA168" i="1" s="1"/>
  <c r="U168" i="1" s="1"/>
  <c r="S73" i="3" s="1"/>
  <c r="P73" i="3" s="1"/>
  <c r="Z175" i="1"/>
  <c r="AB175" i="1" s="1"/>
  <c r="V175" i="1" s="1"/>
  <c r="Y180" i="1"/>
  <c r="AA180" i="1" s="1"/>
  <c r="U180" i="1" s="1"/>
  <c r="S85" i="3" s="1"/>
  <c r="P85" i="3" s="1"/>
  <c r="Y137" i="1"/>
  <c r="AA137" i="1" s="1"/>
  <c r="U137" i="1" s="1"/>
  <c r="S42" i="3" s="1"/>
  <c r="P42" i="3" s="1"/>
  <c r="Z144" i="1"/>
  <c r="AB144" i="1" s="1"/>
  <c r="V144" i="1" s="1"/>
  <c r="Y149" i="1"/>
  <c r="AA149" i="1" s="1"/>
  <c r="U149" i="1" s="1"/>
  <c r="Y139" i="1"/>
  <c r="AA139" i="1" s="1"/>
  <c r="U139" i="1" s="1"/>
  <c r="Z146" i="1"/>
  <c r="AB146" i="1" s="1"/>
  <c r="V146" i="1" s="1"/>
  <c r="T51" i="3" s="1"/>
  <c r="Q51" i="3" s="1"/>
  <c r="Z158" i="1"/>
  <c r="AB158" i="1" s="1"/>
  <c r="V158" i="1" s="1"/>
  <c r="T63" i="3" s="1"/>
  <c r="Q63" i="3" s="1"/>
  <c r="Z170" i="1"/>
  <c r="AB170" i="1" s="1"/>
  <c r="V170" i="1" s="1"/>
  <c r="T75" i="3" s="1"/>
  <c r="Q75" i="3" s="1"/>
  <c r="Y147" i="1"/>
  <c r="AA147" i="1" s="1"/>
  <c r="U147" i="1" s="1"/>
  <c r="Y159" i="1"/>
  <c r="AA159" i="1" s="1"/>
  <c r="U159" i="1" s="1"/>
  <c r="S64" i="3" s="1"/>
  <c r="P64" i="3" s="1"/>
  <c r="Y183" i="1"/>
  <c r="AA183" i="1" s="1"/>
  <c r="U183" i="1" s="1"/>
  <c r="S88" i="3" s="1"/>
  <c r="P88" i="3" s="1"/>
  <c r="Y169" i="1"/>
  <c r="AA169" i="1" s="1"/>
  <c r="U169" i="1" s="1"/>
  <c r="Z182" i="1"/>
  <c r="AB182" i="1" s="1"/>
  <c r="V182" i="1" s="1"/>
  <c r="T87" i="3" s="1"/>
  <c r="Q87" i="3" s="1"/>
  <c r="Y171" i="1"/>
  <c r="AA171" i="1" s="1"/>
  <c r="U171" i="1" s="1"/>
  <c r="S76" i="3" s="1"/>
  <c r="P76" i="3" s="1"/>
  <c r="Y164" i="1"/>
  <c r="AA164" i="1" s="1"/>
  <c r="U164" i="1" s="1"/>
  <c r="Z140" i="1"/>
  <c r="AB140" i="1" s="1"/>
  <c r="V140" i="1" s="1"/>
  <c r="Z188" i="1"/>
  <c r="AB188" i="1" s="1"/>
  <c r="V188" i="1" s="1"/>
  <c r="Y138" i="1"/>
  <c r="AA138" i="1" s="1"/>
  <c r="U138" i="1" s="1"/>
  <c r="S43" i="3" s="1"/>
  <c r="P43" i="3" s="1"/>
  <c r="Z145" i="1"/>
  <c r="AB145" i="1" s="1"/>
  <c r="V145" i="1" s="1"/>
  <c r="T50" i="3" s="1"/>
  <c r="Q50" i="3" s="1"/>
  <c r="Y150" i="1"/>
  <c r="AA150" i="1" s="1"/>
  <c r="U150" i="1" s="1"/>
  <c r="S55" i="3" s="1"/>
  <c r="P55" i="3" s="1"/>
  <c r="Z157" i="1"/>
  <c r="AB157" i="1" s="1"/>
  <c r="V157" i="1" s="1"/>
  <c r="T62" i="3" s="1"/>
  <c r="Q62" i="3" s="1"/>
  <c r="Y162" i="1"/>
  <c r="AA162" i="1" s="1"/>
  <c r="U162" i="1" s="1"/>
  <c r="S67" i="3" s="1"/>
  <c r="P67" i="3" s="1"/>
  <c r="Y174" i="1"/>
  <c r="AA174" i="1" s="1"/>
  <c r="U174" i="1" s="1"/>
  <c r="S79" i="3" s="1"/>
  <c r="P79" i="3" s="1"/>
  <c r="Z181" i="1"/>
  <c r="AB181" i="1" s="1"/>
  <c r="V181" i="1" s="1"/>
  <c r="T86" i="3" s="1"/>
  <c r="Q86" i="3" s="1"/>
  <c r="Y186" i="1"/>
  <c r="AA186" i="1" s="1"/>
  <c r="U186" i="1" s="1"/>
  <c r="S91" i="3" s="1"/>
  <c r="P91" i="3" s="1"/>
  <c r="Z141" i="1"/>
  <c r="AB141" i="1" s="1"/>
  <c r="V141" i="1" s="1"/>
  <c r="T46" i="3" s="1"/>
  <c r="Q46" i="3" s="1"/>
  <c r="Y152" i="1"/>
  <c r="AA152" i="1" s="1"/>
  <c r="U152" i="1" s="1"/>
  <c r="Y176" i="1"/>
  <c r="AA176" i="1" s="1"/>
  <c r="U176" i="1" s="1"/>
  <c r="S81" i="3" s="1"/>
  <c r="P81" i="3" s="1"/>
  <c r="Y177" i="1"/>
  <c r="AA177" i="1" s="1"/>
  <c r="U177" i="1" s="1"/>
  <c r="Y189" i="1"/>
  <c r="AA189" i="1" s="1"/>
  <c r="U189" i="1" s="1"/>
  <c r="S94" i="3" s="1"/>
  <c r="P94" i="3" s="1"/>
  <c r="Y153" i="1"/>
  <c r="AA153" i="1" s="1"/>
  <c r="U153" i="1" s="1"/>
  <c r="S58" i="3" s="1"/>
  <c r="P58" i="3" s="1"/>
  <c r="Y38" i="1"/>
  <c r="AA38" i="1" s="1"/>
  <c r="U38" i="1" s="1"/>
  <c r="Z31" i="1"/>
  <c r="AB31" i="1" s="1"/>
  <c r="V31" i="1" s="1"/>
  <c r="T22" i="3" s="1"/>
  <c r="Z43" i="1"/>
  <c r="AB43" i="1" s="1"/>
  <c r="V43" i="1" s="1"/>
  <c r="T34" i="3" s="1"/>
  <c r="Y29" i="1"/>
  <c r="AA29" i="1" s="1"/>
  <c r="U29" i="1" s="1"/>
  <c r="Y41" i="1"/>
  <c r="AA41" i="1" s="1"/>
  <c r="U41" i="1" s="1"/>
  <c r="Z17" i="1"/>
  <c r="AB17" i="1" s="1"/>
  <c r="V17" i="1" s="1"/>
  <c r="T8" i="3" s="1"/>
  <c r="Y22" i="1"/>
  <c r="AA22" i="1" s="1"/>
  <c r="U22" i="1" s="1"/>
  <c r="Y34" i="1"/>
  <c r="AA34" i="1" s="1"/>
  <c r="U34" i="1" s="1"/>
  <c r="Y46" i="1"/>
  <c r="AA46" i="1" s="1"/>
  <c r="U46" i="1" s="1"/>
  <c r="Y26" i="1"/>
  <c r="AA26" i="1" s="1"/>
  <c r="U26" i="1" s="1"/>
  <c r="Z19" i="1"/>
  <c r="AB19" i="1" s="1"/>
  <c r="V19" i="1" s="1"/>
  <c r="T10" i="3" s="1"/>
  <c r="Y32" i="1"/>
  <c r="AA32" i="1" s="1"/>
  <c r="U32" i="1" s="1"/>
  <c r="Y25" i="1"/>
  <c r="AA25" i="1" s="1"/>
  <c r="U25" i="1" s="1"/>
  <c r="Y37" i="1"/>
  <c r="AA37" i="1" s="1"/>
  <c r="U37" i="1" s="1"/>
  <c r="Z44" i="1"/>
  <c r="AB44" i="1" s="1"/>
  <c r="V44" i="1" s="1"/>
  <c r="T35" i="3" s="1"/>
  <c r="Y49" i="1"/>
  <c r="AA49" i="1" s="1"/>
  <c r="U49" i="1" s="1"/>
  <c r="Y20" i="1"/>
  <c r="AA20" i="1" s="1"/>
  <c r="U20" i="1" s="1"/>
  <c r="Y13" i="1"/>
  <c r="AA13" i="1" s="1"/>
  <c r="U13" i="1" s="1"/>
  <c r="Y30" i="1"/>
  <c r="AA30" i="1" s="1"/>
  <c r="U30" i="1" s="1"/>
  <c r="Y42" i="1"/>
  <c r="AA42" i="1" s="1"/>
  <c r="U42" i="1" s="1"/>
  <c r="Y14" i="1"/>
  <c r="AA14" i="1" s="1"/>
  <c r="U14" i="1" s="1"/>
  <c r="Y47" i="1"/>
  <c r="AA47" i="1" s="1"/>
  <c r="U47" i="1" s="1"/>
  <c r="Y50" i="1"/>
  <c r="AA50" i="1" s="1"/>
  <c r="U50" i="1" s="1"/>
  <c r="T40" i="3"/>
  <c r="T39" i="3"/>
  <c r="T38" i="3"/>
  <c r="T37" i="3"/>
  <c r="T36" i="3"/>
  <c r="T33" i="3"/>
  <c r="T32" i="3"/>
  <c r="T30" i="3"/>
  <c r="T29" i="3"/>
  <c r="T28" i="3"/>
  <c r="T27" i="3"/>
  <c r="T26" i="3"/>
  <c r="T25" i="3"/>
  <c r="T23" i="3"/>
  <c r="T21" i="3"/>
  <c r="T20" i="3"/>
  <c r="T19" i="3"/>
  <c r="T17" i="3"/>
  <c r="T16" i="3"/>
  <c r="T15" i="3"/>
  <c r="T13" i="3"/>
  <c r="T12" i="3"/>
  <c r="T11" i="3"/>
  <c r="T5" i="3"/>
  <c r="T4" i="3"/>
  <c r="T3" i="3"/>
  <c r="T41" i="3"/>
  <c r="Q41" i="3" s="1"/>
  <c r="T94" i="3"/>
  <c r="Q94" i="3" s="1"/>
  <c r="T93" i="3"/>
  <c r="Q93" i="3" s="1"/>
  <c r="T92" i="3"/>
  <c r="Q92" i="3" s="1"/>
  <c r="T91" i="3"/>
  <c r="Q91" i="3" s="1"/>
  <c r="T89" i="3"/>
  <c r="Q89" i="3" s="1"/>
  <c r="T88" i="3"/>
  <c r="Q88" i="3" s="1"/>
  <c r="T85" i="3"/>
  <c r="Q85" i="3" s="1"/>
  <c r="T84" i="3"/>
  <c r="Q84" i="3" s="1"/>
  <c r="T82" i="3"/>
  <c r="Q82" i="3" s="1"/>
  <c r="T81" i="3"/>
  <c r="Q81" i="3" s="1"/>
  <c r="T80" i="3"/>
  <c r="Q80" i="3" s="1"/>
  <c r="T79" i="3"/>
  <c r="Q79" i="3" s="1"/>
  <c r="T77" i="3"/>
  <c r="Q77" i="3" s="1"/>
  <c r="T76" i="3"/>
  <c r="Q76" i="3" s="1"/>
  <c r="T74" i="3"/>
  <c r="Q74" i="3" s="1"/>
  <c r="T73" i="3"/>
  <c r="Q73" i="3" s="1"/>
  <c r="T70" i="3"/>
  <c r="Q70" i="3" s="1"/>
  <c r="T69" i="3"/>
  <c r="Q69" i="3" s="1"/>
  <c r="T67" i="3"/>
  <c r="Q67" i="3" s="1"/>
  <c r="T65" i="3"/>
  <c r="Q65" i="3" s="1"/>
  <c r="T64" i="3"/>
  <c r="Q64" i="3" s="1"/>
  <c r="T61" i="3"/>
  <c r="Q61" i="3" s="1"/>
  <c r="T60" i="3"/>
  <c r="Q60" i="3" s="1"/>
  <c r="T58" i="3"/>
  <c r="Q58" i="3" s="1"/>
  <c r="T57" i="3"/>
  <c r="Q57" i="3" s="1"/>
  <c r="T55" i="3"/>
  <c r="Q55" i="3" s="1"/>
  <c r="T54" i="3"/>
  <c r="T53" i="3"/>
  <c r="Q53" i="3" s="1"/>
  <c r="T52" i="3"/>
  <c r="Q52" i="3" s="1"/>
  <c r="T49" i="3"/>
  <c r="Q49" i="3" s="1"/>
  <c r="T48" i="3"/>
  <c r="Q48" i="3" s="1"/>
  <c r="T45" i="3"/>
  <c r="Q45" i="3" s="1"/>
  <c r="T44" i="3"/>
  <c r="Q44" i="3" s="1"/>
  <c r="T43" i="3"/>
  <c r="Q43" i="3" s="1"/>
  <c r="T42" i="3"/>
  <c r="Q42" i="3" s="1"/>
  <c r="M41" i="3"/>
  <c r="L41" i="3"/>
  <c r="R94" i="3"/>
  <c r="O94" i="3"/>
  <c r="N94" i="3"/>
  <c r="M94" i="3"/>
  <c r="L94" i="3"/>
  <c r="K94" i="3"/>
  <c r="J94" i="3"/>
  <c r="I94" i="3"/>
  <c r="H94" i="3"/>
  <c r="G94" i="3"/>
  <c r="F94" i="3"/>
  <c r="E94" i="3"/>
  <c r="D94" i="3"/>
  <c r="C94" i="3"/>
  <c r="A94" i="3"/>
  <c r="S93" i="3"/>
  <c r="P93" i="3" s="1"/>
  <c r="R93" i="3"/>
  <c r="O93" i="3"/>
  <c r="N93" i="3"/>
  <c r="M93" i="3"/>
  <c r="L93" i="3"/>
  <c r="K93" i="3"/>
  <c r="J93" i="3"/>
  <c r="I93" i="3"/>
  <c r="H93" i="3"/>
  <c r="G93" i="3"/>
  <c r="F93" i="3"/>
  <c r="E93" i="3"/>
  <c r="D93" i="3"/>
  <c r="C93" i="3"/>
  <c r="A93" i="3"/>
  <c r="R92" i="3"/>
  <c r="O92" i="3"/>
  <c r="N92" i="3"/>
  <c r="M92" i="3"/>
  <c r="L92" i="3"/>
  <c r="K92" i="3"/>
  <c r="J92" i="3"/>
  <c r="I92" i="3"/>
  <c r="H92" i="3"/>
  <c r="G92" i="3"/>
  <c r="F92" i="3"/>
  <c r="E92" i="3"/>
  <c r="D92" i="3"/>
  <c r="C92" i="3"/>
  <c r="A92" i="3"/>
  <c r="R91" i="3"/>
  <c r="O91" i="3"/>
  <c r="N91" i="3"/>
  <c r="M91" i="3"/>
  <c r="L91" i="3"/>
  <c r="K91" i="3"/>
  <c r="J91" i="3"/>
  <c r="I91" i="3"/>
  <c r="H91" i="3"/>
  <c r="G91" i="3"/>
  <c r="F91" i="3"/>
  <c r="E91" i="3"/>
  <c r="D91" i="3"/>
  <c r="C91" i="3"/>
  <c r="A91" i="3"/>
  <c r="S90" i="3"/>
  <c r="P90" i="3" s="1"/>
  <c r="R90" i="3"/>
  <c r="O90" i="3"/>
  <c r="N90" i="3"/>
  <c r="M90" i="3"/>
  <c r="L90" i="3"/>
  <c r="K90" i="3"/>
  <c r="J90" i="3"/>
  <c r="I90" i="3"/>
  <c r="H90" i="3"/>
  <c r="G90" i="3"/>
  <c r="F90" i="3"/>
  <c r="E90" i="3"/>
  <c r="D90" i="3"/>
  <c r="C90" i="3"/>
  <c r="A90" i="3"/>
  <c r="R89" i="3"/>
  <c r="O89" i="3"/>
  <c r="N89" i="3"/>
  <c r="M89" i="3"/>
  <c r="L89" i="3"/>
  <c r="K89" i="3"/>
  <c r="J89" i="3"/>
  <c r="I89" i="3"/>
  <c r="H89" i="3"/>
  <c r="G89" i="3"/>
  <c r="F89" i="3"/>
  <c r="E89" i="3"/>
  <c r="D89" i="3"/>
  <c r="C89" i="3"/>
  <c r="A89" i="3"/>
  <c r="R88" i="3"/>
  <c r="O88" i="3"/>
  <c r="N88" i="3"/>
  <c r="M88" i="3"/>
  <c r="L88" i="3"/>
  <c r="K88" i="3"/>
  <c r="J88" i="3"/>
  <c r="I88" i="3"/>
  <c r="H88" i="3"/>
  <c r="G88" i="3"/>
  <c r="F88" i="3"/>
  <c r="E88" i="3"/>
  <c r="D88" i="3"/>
  <c r="C88" i="3"/>
  <c r="A88" i="3"/>
  <c r="S87" i="3"/>
  <c r="P87" i="3" s="1"/>
  <c r="R87" i="3"/>
  <c r="O87" i="3"/>
  <c r="N87" i="3"/>
  <c r="M87" i="3"/>
  <c r="L87" i="3"/>
  <c r="K87" i="3"/>
  <c r="J87" i="3"/>
  <c r="I87" i="3"/>
  <c r="H87" i="3"/>
  <c r="G87" i="3"/>
  <c r="F87" i="3"/>
  <c r="E87" i="3"/>
  <c r="D87" i="3"/>
  <c r="C87" i="3"/>
  <c r="A87" i="3"/>
  <c r="S86" i="3"/>
  <c r="P86" i="3" s="1"/>
  <c r="R86" i="3"/>
  <c r="O86" i="3"/>
  <c r="N86" i="3"/>
  <c r="M86" i="3"/>
  <c r="L86" i="3"/>
  <c r="K86" i="3"/>
  <c r="J86" i="3"/>
  <c r="I86" i="3"/>
  <c r="H86" i="3"/>
  <c r="G86" i="3"/>
  <c r="F86" i="3"/>
  <c r="E86" i="3"/>
  <c r="D86" i="3"/>
  <c r="C86" i="3"/>
  <c r="A86" i="3"/>
  <c r="R85" i="3"/>
  <c r="O85" i="3"/>
  <c r="N85" i="3"/>
  <c r="M85" i="3"/>
  <c r="L85" i="3"/>
  <c r="K85" i="3"/>
  <c r="J85" i="3"/>
  <c r="I85" i="3"/>
  <c r="H85" i="3"/>
  <c r="G85" i="3"/>
  <c r="F85" i="3"/>
  <c r="E85" i="3"/>
  <c r="D85" i="3"/>
  <c r="C85" i="3"/>
  <c r="A85" i="3"/>
  <c r="S84" i="3"/>
  <c r="P84" i="3" s="1"/>
  <c r="R84" i="3"/>
  <c r="O84" i="3"/>
  <c r="N84" i="3"/>
  <c r="M84" i="3"/>
  <c r="L84" i="3"/>
  <c r="K84" i="3"/>
  <c r="J84" i="3"/>
  <c r="I84" i="3"/>
  <c r="H84" i="3"/>
  <c r="G84" i="3"/>
  <c r="F84" i="3"/>
  <c r="E84" i="3"/>
  <c r="D84" i="3"/>
  <c r="C84" i="3"/>
  <c r="A84" i="3"/>
  <c r="S83" i="3"/>
  <c r="P83" i="3" s="1"/>
  <c r="R83" i="3"/>
  <c r="O83" i="3"/>
  <c r="N83" i="3"/>
  <c r="M83" i="3"/>
  <c r="L83" i="3"/>
  <c r="K83" i="3"/>
  <c r="J83" i="3"/>
  <c r="I83" i="3"/>
  <c r="H83" i="3"/>
  <c r="G83" i="3"/>
  <c r="F83" i="3"/>
  <c r="E83" i="3"/>
  <c r="D83" i="3"/>
  <c r="C83" i="3"/>
  <c r="A83" i="3"/>
  <c r="S82" i="3"/>
  <c r="P82" i="3" s="1"/>
  <c r="R82" i="3"/>
  <c r="O82" i="3"/>
  <c r="N82" i="3"/>
  <c r="M82" i="3"/>
  <c r="L82" i="3"/>
  <c r="K82" i="3"/>
  <c r="J82" i="3"/>
  <c r="I82" i="3"/>
  <c r="H82" i="3"/>
  <c r="G82" i="3"/>
  <c r="F82" i="3"/>
  <c r="E82" i="3"/>
  <c r="D82" i="3"/>
  <c r="C82" i="3"/>
  <c r="A82" i="3"/>
  <c r="R81" i="3"/>
  <c r="O81" i="3"/>
  <c r="N81" i="3"/>
  <c r="M81" i="3"/>
  <c r="L81" i="3"/>
  <c r="K81" i="3"/>
  <c r="J81" i="3"/>
  <c r="I81" i="3"/>
  <c r="H81" i="3"/>
  <c r="G81" i="3"/>
  <c r="F81" i="3"/>
  <c r="E81" i="3"/>
  <c r="D81" i="3"/>
  <c r="C81" i="3"/>
  <c r="A81" i="3"/>
  <c r="S80" i="3"/>
  <c r="P80" i="3" s="1"/>
  <c r="R80" i="3"/>
  <c r="O80" i="3"/>
  <c r="N80" i="3"/>
  <c r="M80" i="3"/>
  <c r="L80" i="3"/>
  <c r="K80" i="3"/>
  <c r="J80" i="3"/>
  <c r="I80" i="3"/>
  <c r="H80" i="3"/>
  <c r="G80" i="3"/>
  <c r="F80" i="3"/>
  <c r="E80" i="3"/>
  <c r="D80" i="3"/>
  <c r="C80" i="3"/>
  <c r="A80" i="3"/>
  <c r="R79" i="3"/>
  <c r="O79" i="3"/>
  <c r="N79" i="3"/>
  <c r="M79" i="3"/>
  <c r="L79" i="3"/>
  <c r="K79" i="3"/>
  <c r="J79" i="3"/>
  <c r="I79" i="3"/>
  <c r="H79" i="3"/>
  <c r="G79" i="3"/>
  <c r="F79" i="3"/>
  <c r="E79" i="3"/>
  <c r="D79" i="3"/>
  <c r="C79" i="3"/>
  <c r="A79" i="3"/>
  <c r="S78" i="3"/>
  <c r="P78" i="3" s="1"/>
  <c r="R78" i="3"/>
  <c r="O78" i="3"/>
  <c r="N78" i="3"/>
  <c r="M78" i="3"/>
  <c r="L78" i="3"/>
  <c r="K78" i="3"/>
  <c r="J78" i="3"/>
  <c r="I78" i="3"/>
  <c r="H78" i="3"/>
  <c r="G78" i="3"/>
  <c r="F78" i="3"/>
  <c r="E78" i="3"/>
  <c r="D78" i="3"/>
  <c r="C78" i="3"/>
  <c r="A78" i="3"/>
  <c r="R77" i="3"/>
  <c r="O77" i="3"/>
  <c r="N77" i="3"/>
  <c r="M77" i="3"/>
  <c r="L77" i="3"/>
  <c r="K77" i="3"/>
  <c r="J77" i="3"/>
  <c r="I77" i="3"/>
  <c r="H77" i="3"/>
  <c r="G77" i="3"/>
  <c r="F77" i="3"/>
  <c r="E77" i="3"/>
  <c r="D77" i="3"/>
  <c r="C77" i="3"/>
  <c r="A77" i="3"/>
  <c r="R76" i="3"/>
  <c r="O76" i="3"/>
  <c r="N76" i="3"/>
  <c r="M76" i="3"/>
  <c r="L76" i="3"/>
  <c r="K76" i="3"/>
  <c r="J76" i="3"/>
  <c r="I76" i="3"/>
  <c r="H76" i="3"/>
  <c r="G76" i="3"/>
  <c r="F76" i="3"/>
  <c r="E76" i="3"/>
  <c r="D76" i="3"/>
  <c r="C76" i="3"/>
  <c r="A76" i="3"/>
  <c r="S75" i="3"/>
  <c r="P75" i="3" s="1"/>
  <c r="R75" i="3"/>
  <c r="O75" i="3"/>
  <c r="N75" i="3"/>
  <c r="M75" i="3"/>
  <c r="L75" i="3"/>
  <c r="K75" i="3"/>
  <c r="J75" i="3"/>
  <c r="I75" i="3"/>
  <c r="H75" i="3"/>
  <c r="G75" i="3"/>
  <c r="F75" i="3"/>
  <c r="E75" i="3"/>
  <c r="D75" i="3"/>
  <c r="C75" i="3"/>
  <c r="A75" i="3"/>
  <c r="S74" i="3"/>
  <c r="P74" i="3" s="1"/>
  <c r="R74" i="3"/>
  <c r="O74" i="3"/>
  <c r="N74" i="3"/>
  <c r="M74" i="3"/>
  <c r="L74" i="3"/>
  <c r="K74" i="3"/>
  <c r="J74" i="3"/>
  <c r="I74" i="3"/>
  <c r="H74" i="3"/>
  <c r="G74" i="3"/>
  <c r="F74" i="3"/>
  <c r="E74" i="3"/>
  <c r="D74" i="3"/>
  <c r="C74" i="3"/>
  <c r="A74" i="3"/>
  <c r="R73" i="3"/>
  <c r="O73" i="3"/>
  <c r="N73" i="3"/>
  <c r="M73" i="3"/>
  <c r="L73" i="3"/>
  <c r="K73" i="3"/>
  <c r="J73" i="3"/>
  <c r="I73" i="3"/>
  <c r="H73" i="3"/>
  <c r="G73" i="3"/>
  <c r="F73" i="3"/>
  <c r="E73" i="3"/>
  <c r="D73" i="3"/>
  <c r="C73" i="3"/>
  <c r="A73" i="3"/>
  <c r="S72" i="3"/>
  <c r="P72" i="3" s="1"/>
  <c r="R72" i="3"/>
  <c r="O72" i="3"/>
  <c r="N72" i="3"/>
  <c r="M72" i="3"/>
  <c r="L72" i="3"/>
  <c r="K72" i="3"/>
  <c r="J72" i="3"/>
  <c r="I72" i="3"/>
  <c r="H72" i="3"/>
  <c r="G72" i="3"/>
  <c r="F72" i="3"/>
  <c r="E72" i="3"/>
  <c r="D72" i="3"/>
  <c r="C72" i="3"/>
  <c r="A72" i="3"/>
  <c r="S71" i="3"/>
  <c r="P71" i="3" s="1"/>
  <c r="R71" i="3"/>
  <c r="O71" i="3"/>
  <c r="N71" i="3"/>
  <c r="M71" i="3"/>
  <c r="L71" i="3"/>
  <c r="K71" i="3"/>
  <c r="J71" i="3"/>
  <c r="I71" i="3"/>
  <c r="H71" i="3"/>
  <c r="G71" i="3"/>
  <c r="F71" i="3"/>
  <c r="E71" i="3"/>
  <c r="D71" i="3"/>
  <c r="C71" i="3"/>
  <c r="A71" i="3"/>
  <c r="S70" i="3"/>
  <c r="P70" i="3" s="1"/>
  <c r="R70" i="3"/>
  <c r="O70" i="3"/>
  <c r="N70" i="3"/>
  <c r="M70" i="3"/>
  <c r="L70" i="3"/>
  <c r="K70" i="3"/>
  <c r="J70" i="3"/>
  <c r="I70" i="3"/>
  <c r="H70" i="3"/>
  <c r="G70" i="3"/>
  <c r="F70" i="3"/>
  <c r="E70" i="3"/>
  <c r="D70" i="3"/>
  <c r="C70" i="3"/>
  <c r="A70" i="3"/>
  <c r="S69" i="3"/>
  <c r="P69" i="3" s="1"/>
  <c r="R69" i="3"/>
  <c r="O69" i="3"/>
  <c r="N69" i="3"/>
  <c r="M69" i="3"/>
  <c r="L69" i="3"/>
  <c r="K69" i="3"/>
  <c r="J69" i="3"/>
  <c r="I69" i="3"/>
  <c r="H69" i="3"/>
  <c r="G69" i="3"/>
  <c r="F69" i="3"/>
  <c r="E69" i="3"/>
  <c r="D69" i="3"/>
  <c r="C69" i="3"/>
  <c r="A69" i="3"/>
  <c r="S68" i="3"/>
  <c r="P68" i="3" s="1"/>
  <c r="R68" i="3"/>
  <c r="O68" i="3"/>
  <c r="N68" i="3"/>
  <c r="M68" i="3"/>
  <c r="L68" i="3"/>
  <c r="K68" i="3"/>
  <c r="J68" i="3"/>
  <c r="I68" i="3"/>
  <c r="H68" i="3"/>
  <c r="G68" i="3"/>
  <c r="F68" i="3"/>
  <c r="E68" i="3"/>
  <c r="D68" i="3"/>
  <c r="C68" i="3"/>
  <c r="A68" i="3"/>
  <c r="R67" i="3"/>
  <c r="O67" i="3"/>
  <c r="N67" i="3"/>
  <c r="M67" i="3"/>
  <c r="L67" i="3"/>
  <c r="K67" i="3"/>
  <c r="J67" i="3"/>
  <c r="I67" i="3"/>
  <c r="H67" i="3"/>
  <c r="G67" i="3"/>
  <c r="F67" i="3"/>
  <c r="E67" i="3"/>
  <c r="D67" i="3"/>
  <c r="C67" i="3"/>
  <c r="A67" i="3"/>
  <c r="S66" i="3"/>
  <c r="P66" i="3" s="1"/>
  <c r="R66" i="3"/>
  <c r="O66" i="3"/>
  <c r="N66" i="3"/>
  <c r="M66" i="3"/>
  <c r="L66" i="3"/>
  <c r="K66" i="3"/>
  <c r="J66" i="3"/>
  <c r="I66" i="3"/>
  <c r="H66" i="3"/>
  <c r="G66" i="3"/>
  <c r="F66" i="3"/>
  <c r="E66" i="3"/>
  <c r="D66" i="3"/>
  <c r="C66" i="3"/>
  <c r="A66" i="3"/>
  <c r="R65" i="3"/>
  <c r="O65" i="3"/>
  <c r="N65" i="3"/>
  <c r="M65" i="3"/>
  <c r="L65" i="3"/>
  <c r="K65" i="3"/>
  <c r="J65" i="3"/>
  <c r="I65" i="3"/>
  <c r="H65" i="3"/>
  <c r="G65" i="3"/>
  <c r="F65" i="3"/>
  <c r="E65" i="3"/>
  <c r="D65" i="3"/>
  <c r="C65" i="3"/>
  <c r="A65" i="3"/>
  <c r="R64" i="3"/>
  <c r="O64" i="3"/>
  <c r="N64" i="3"/>
  <c r="M64" i="3"/>
  <c r="L64" i="3"/>
  <c r="K64" i="3"/>
  <c r="J64" i="3"/>
  <c r="I64" i="3"/>
  <c r="H64" i="3"/>
  <c r="G64" i="3"/>
  <c r="F64" i="3"/>
  <c r="E64" i="3"/>
  <c r="D64" i="3"/>
  <c r="C64" i="3"/>
  <c r="A64" i="3"/>
  <c r="S63" i="3"/>
  <c r="P63" i="3" s="1"/>
  <c r="R63" i="3"/>
  <c r="O63" i="3"/>
  <c r="N63" i="3"/>
  <c r="M63" i="3"/>
  <c r="L63" i="3"/>
  <c r="K63" i="3"/>
  <c r="J63" i="3"/>
  <c r="I63" i="3"/>
  <c r="H63" i="3"/>
  <c r="G63" i="3"/>
  <c r="F63" i="3"/>
  <c r="E63" i="3"/>
  <c r="D63" i="3"/>
  <c r="C63" i="3"/>
  <c r="A63" i="3"/>
  <c r="S62" i="3"/>
  <c r="P62" i="3" s="1"/>
  <c r="R62" i="3"/>
  <c r="O62" i="3"/>
  <c r="N62" i="3"/>
  <c r="M62" i="3"/>
  <c r="L62" i="3"/>
  <c r="K62" i="3"/>
  <c r="J62" i="3"/>
  <c r="I62" i="3"/>
  <c r="H62" i="3"/>
  <c r="G62" i="3"/>
  <c r="F62" i="3"/>
  <c r="E62" i="3"/>
  <c r="D62" i="3"/>
  <c r="C62" i="3"/>
  <c r="A62" i="3"/>
  <c r="R61" i="3"/>
  <c r="O61" i="3"/>
  <c r="N61" i="3"/>
  <c r="M61" i="3"/>
  <c r="L61" i="3"/>
  <c r="K61" i="3"/>
  <c r="J61" i="3"/>
  <c r="I61" i="3"/>
  <c r="H61" i="3"/>
  <c r="G61" i="3"/>
  <c r="F61" i="3"/>
  <c r="E61" i="3"/>
  <c r="D61" i="3"/>
  <c r="C61" i="3"/>
  <c r="A61" i="3"/>
  <c r="R60" i="3"/>
  <c r="O60" i="3"/>
  <c r="N60" i="3"/>
  <c r="M60" i="3"/>
  <c r="L60" i="3"/>
  <c r="K60" i="3"/>
  <c r="J60" i="3"/>
  <c r="I60" i="3"/>
  <c r="H60" i="3"/>
  <c r="G60" i="3"/>
  <c r="F60" i="3"/>
  <c r="E60" i="3"/>
  <c r="D60" i="3"/>
  <c r="C60" i="3"/>
  <c r="A60" i="3"/>
  <c r="S59" i="3"/>
  <c r="P59" i="3" s="1"/>
  <c r="R59" i="3"/>
  <c r="O59" i="3"/>
  <c r="N59" i="3"/>
  <c r="M59" i="3"/>
  <c r="L59" i="3"/>
  <c r="K59" i="3"/>
  <c r="J59" i="3"/>
  <c r="I59" i="3"/>
  <c r="H59" i="3"/>
  <c r="G59" i="3"/>
  <c r="F59" i="3"/>
  <c r="E59" i="3"/>
  <c r="D59" i="3"/>
  <c r="C59" i="3"/>
  <c r="A59" i="3"/>
  <c r="R58" i="3"/>
  <c r="O58" i="3"/>
  <c r="N58" i="3"/>
  <c r="M58" i="3"/>
  <c r="L58" i="3"/>
  <c r="K58" i="3"/>
  <c r="J58" i="3"/>
  <c r="I58" i="3"/>
  <c r="H58" i="3"/>
  <c r="G58" i="3"/>
  <c r="F58" i="3"/>
  <c r="E58" i="3"/>
  <c r="D58" i="3"/>
  <c r="C58" i="3"/>
  <c r="A58" i="3"/>
  <c r="S57" i="3"/>
  <c r="P57" i="3" s="1"/>
  <c r="R57" i="3"/>
  <c r="O57" i="3"/>
  <c r="N57" i="3"/>
  <c r="M57" i="3"/>
  <c r="L57" i="3"/>
  <c r="K57" i="3"/>
  <c r="J57" i="3"/>
  <c r="I57" i="3"/>
  <c r="H57" i="3"/>
  <c r="G57" i="3"/>
  <c r="F57" i="3"/>
  <c r="E57" i="3"/>
  <c r="D57" i="3"/>
  <c r="C57" i="3"/>
  <c r="A57" i="3"/>
  <c r="S56" i="3"/>
  <c r="P56" i="3" s="1"/>
  <c r="R56" i="3"/>
  <c r="O56" i="3"/>
  <c r="N56" i="3"/>
  <c r="M56" i="3"/>
  <c r="L56" i="3"/>
  <c r="K56" i="3"/>
  <c r="J56" i="3"/>
  <c r="I56" i="3"/>
  <c r="H56" i="3"/>
  <c r="G56" i="3"/>
  <c r="F56" i="3"/>
  <c r="E56" i="3"/>
  <c r="D56" i="3"/>
  <c r="C56" i="3"/>
  <c r="A56" i="3"/>
  <c r="R55" i="3"/>
  <c r="O55" i="3"/>
  <c r="N55" i="3"/>
  <c r="M55" i="3"/>
  <c r="L55" i="3"/>
  <c r="K55" i="3"/>
  <c r="J55" i="3"/>
  <c r="I55" i="3"/>
  <c r="H55" i="3"/>
  <c r="G55" i="3"/>
  <c r="F55" i="3"/>
  <c r="E55" i="3"/>
  <c r="D55" i="3"/>
  <c r="C55" i="3"/>
  <c r="A55" i="3"/>
  <c r="C54" i="3"/>
  <c r="C53" i="3"/>
  <c r="C52" i="3"/>
  <c r="C51" i="3"/>
  <c r="C50" i="3"/>
  <c r="C49" i="3"/>
  <c r="C48" i="3"/>
  <c r="C47" i="3"/>
  <c r="C46" i="3"/>
  <c r="C45" i="3"/>
  <c r="C44" i="3"/>
  <c r="C43" i="3"/>
  <c r="C42" i="3"/>
  <c r="R53" i="3"/>
  <c r="O53" i="3"/>
  <c r="N53" i="3"/>
  <c r="M53" i="3"/>
  <c r="L53" i="3"/>
  <c r="K53" i="3"/>
  <c r="J53" i="3"/>
  <c r="I53" i="3"/>
  <c r="H53" i="3"/>
  <c r="G53" i="3"/>
  <c r="F53" i="3"/>
  <c r="E53" i="3"/>
  <c r="D53" i="3"/>
  <c r="S52" i="3"/>
  <c r="P52" i="3" s="1"/>
  <c r="R52" i="3"/>
  <c r="O52" i="3"/>
  <c r="N52" i="3"/>
  <c r="M52" i="3"/>
  <c r="L52" i="3"/>
  <c r="K52" i="3"/>
  <c r="J52" i="3"/>
  <c r="I52" i="3"/>
  <c r="H52" i="3"/>
  <c r="G52" i="3"/>
  <c r="F52" i="3"/>
  <c r="E52" i="3"/>
  <c r="D52" i="3"/>
  <c r="S51" i="3"/>
  <c r="P51" i="3" s="1"/>
  <c r="R51" i="3"/>
  <c r="O51" i="3"/>
  <c r="N51" i="3"/>
  <c r="M51" i="3"/>
  <c r="L51" i="3"/>
  <c r="K51" i="3"/>
  <c r="J51" i="3"/>
  <c r="I51" i="3"/>
  <c r="H51" i="3"/>
  <c r="G51" i="3"/>
  <c r="F51" i="3"/>
  <c r="E51" i="3"/>
  <c r="D51" i="3"/>
  <c r="S50" i="3"/>
  <c r="P50" i="3" s="1"/>
  <c r="R50" i="3"/>
  <c r="O50" i="3"/>
  <c r="N50" i="3"/>
  <c r="M50" i="3"/>
  <c r="L50" i="3"/>
  <c r="K50" i="3"/>
  <c r="J50" i="3"/>
  <c r="I50" i="3"/>
  <c r="H50" i="3"/>
  <c r="G50" i="3"/>
  <c r="F50" i="3"/>
  <c r="E50" i="3"/>
  <c r="D50" i="3"/>
  <c r="S49" i="3"/>
  <c r="P49" i="3" s="1"/>
  <c r="R49" i="3"/>
  <c r="O49" i="3"/>
  <c r="N49" i="3"/>
  <c r="M49" i="3"/>
  <c r="L49" i="3"/>
  <c r="K49" i="3"/>
  <c r="J49" i="3"/>
  <c r="I49" i="3"/>
  <c r="H49" i="3"/>
  <c r="G49" i="3"/>
  <c r="F49" i="3"/>
  <c r="E49" i="3"/>
  <c r="D49" i="3"/>
  <c r="R48" i="3"/>
  <c r="O48" i="3"/>
  <c r="N48" i="3"/>
  <c r="M48" i="3"/>
  <c r="L48" i="3"/>
  <c r="K48" i="3"/>
  <c r="J48" i="3"/>
  <c r="I48" i="3"/>
  <c r="H48" i="3"/>
  <c r="G48" i="3"/>
  <c r="F48" i="3"/>
  <c r="E48" i="3"/>
  <c r="D48" i="3"/>
  <c r="S47" i="3"/>
  <c r="P47" i="3" s="1"/>
  <c r="R47" i="3"/>
  <c r="O47" i="3"/>
  <c r="N47" i="3"/>
  <c r="M47" i="3"/>
  <c r="L47" i="3"/>
  <c r="K47" i="3"/>
  <c r="J47" i="3"/>
  <c r="I47" i="3"/>
  <c r="H47" i="3"/>
  <c r="G47" i="3"/>
  <c r="F47" i="3"/>
  <c r="E47" i="3"/>
  <c r="D47" i="3"/>
  <c r="S46" i="3"/>
  <c r="P46" i="3" s="1"/>
  <c r="R46" i="3"/>
  <c r="O46" i="3"/>
  <c r="N46" i="3"/>
  <c r="M46" i="3"/>
  <c r="L46" i="3"/>
  <c r="K46" i="3"/>
  <c r="J46" i="3"/>
  <c r="I46" i="3"/>
  <c r="H46" i="3"/>
  <c r="G46" i="3"/>
  <c r="F46" i="3"/>
  <c r="E46" i="3"/>
  <c r="D46" i="3"/>
  <c r="S45" i="3"/>
  <c r="P45" i="3" s="1"/>
  <c r="R45" i="3"/>
  <c r="O45" i="3"/>
  <c r="N45" i="3"/>
  <c r="M45" i="3"/>
  <c r="L45" i="3"/>
  <c r="K45" i="3"/>
  <c r="J45" i="3"/>
  <c r="I45" i="3"/>
  <c r="H45" i="3"/>
  <c r="G45" i="3"/>
  <c r="F45" i="3"/>
  <c r="E45" i="3"/>
  <c r="D45" i="3"/>
  <c r="S44" i="3"/>
  <c r="P44" i="3" s="1"/>
  <c r="R44" i="3"/>
  <c r="O44" i="3"/>
  <c r="N44" i="3"/>
  <c r="M44" i="3"/>
  <c r="L44" i="3"/>
  <c r="K44" i="3"/>
  <c r="J44" i="3"/>
  <c r="I44" i="3"/>
  <c r="H44" i="3"/>
  <c r="G44" i="3"/>
  <c r="F44" i="3"/>
  <c r="E44" i="3"/>
  <c r="D44" i="3"/>
  <c r="R43" i="3"/>
  <c r="O43" i="3"/>
  <c r="N43" i="3"/>
  <c r="M43" i="3"/>
  <c r="L43" i="3"/>
  <c r="K43" i="3"/>
  <c r="J43" i="3"/>
  <c r="I43" i="3"/>
  <c r="H43" i="3"/>
  <c r="G43" i="3"/>
  <c r="F43" i="3"/>
  <c r="E43" i="3"/>
  <c r="D43" i="3"/>
  <c r="R42" i="3"/>
  <c r="O42" i="3"/>
  <c r="N42" i="3"/>
  <c r="M42" i="3"/>
  <c r="L42" i="3"/>
  <c r="K42" i="3"/>
  <c r="J42" i="3"/>
  <c r="I42" i="3"/>
  <c r="H42" i="3"/>
  <c r="G42" i="3"/>
  <c r="F42" i="3"/>
  <c r="E42" i="3"/>
  <c r="D42" i="3"/>
  <c r="D54" i="3"/>
  <c r="F54" i="3"/>
  <c r="L54" i="3"/>
  <c r="M54" i="3"/>
  <c r="R54" i="3"/>
  <c r="B151" i="2"/>
  <c r="B150" i="2"/>
  <c r="B70" i="2"/>
  <c r="B67" i="2"/>
  <c r="B66" i="2"/>
  <c r="B63" i="2"/>
  <c r="B55" i="2"/>
  <c r="B47" i="2"/>
  <c r="B39" i="2"/>
  <c r="B31" i="2"/>
  <c r="B23" i="2"/>
  <c r="B21" i="2"/>
  <c r="B20" i="2"/>
  <c r="B19" i="2"/>
  <c r="B18" i="2"/>
  <c r="B17" i="2"/>
  <c r="B16" i="2"/>
  <c r="B13" i="2"/>
  <c r="B12" i="2"/>
  <c r="B9" i="2"/>
  <c r="B8" i="2"/>
  <c r="B7" i="2"/>
  <c r="B5" i="2"/>
  <c r="B4" i="2"/>
  <c r="X11" i="1" l="1"/>
  <c r="Y11" i="1" s="1"/>
  <c r="AA11" i="1" s="1"/>
  <c r="U11" i="1" s="1"/>
  <c r="Z11" i="1" l="1"/>
  <c r="AB11" i="1" s="1"/>
  <c r="V11" i="1" s="1"/>
  <c r="T2" i="3" s="1"/>
  <c r="D54" i="1"/>
  <c r="E115" i="8"/>
  <c r="E113" i="8"/>
  <c r="E112" i="8"/>
  <c r="E111" i="8"/>
  <c r="E110" i="8"/>
  <c r="E109" i="8"/>
  <c r="E108" i="8"/>
  <c r="E107" i="8"/>
  <c r="E106" i="8"/>
  <c r="E104" i="8"/>
  <c r="E103" i="8"/>
  <c r="E102" i="8"/>
  <c r="E101" i="8"/>
  <c r="E100" i="8"/>
  <c r="E99" i="8"/>
  <c r="E98" i="8"/>
  <c r="E97" i="8"/>
  <c r="E96" i="8"/>
  <c r="E95" i="8"/>
  <c r="E94" i="8"/>
  <c r="E93" i="8"/>
  <c r="E92" i="8"/>
  <c r="E90" i="8"/>
  <c r="E89" i="8"/>
  <c r="E88" i="8"/>
  <c r="E87" i="8"/>
  <c r="E86" i="8"/>
  <c r="E85" i="8"/>
  <c r="E84" i="8"/>
  <c r="E83" i="8"/>
  <c r="E82" i="8"/>
  <c r="E81" i="8"/>
  <c r="E80" i="8"/>
  <c r="E79" i="8"/>
  <c r="E78" i="8"/>
  <c r="E77" i="8"/>
  <c r="E76" i="8"/>
  <c r="E75" i="8"/>
  <c r="E74" i="8"/>
  <c r="E73" i="8"/>
  <c r="E72" i="8"/>
  <c r="E71" i="8"/>
  <c r="E70" i="8"/>
  <c r="E69" i="8"/>
  <c r="E68" i="8"/>
  <c r="E67" i="8"/>
  <c r="E66" i="8"/>
  <c r="E65" i="8"/>
  <c r="E64" i="8"/>
  <c r="E63" i="8"/>
  <c r="E62" i="8"/>
  <c r="E61" i="8"/>
  <c r="E60" i="8"/>
  <c r="E59" i="8"/>
  <c r="E58" i="8"/>
  <c r="E57" i="8"/>
  <c r="E56" i="8"/>
  <c r="E55" i="8"/>
  <c r="E54" i="8"/>
  <c r="E52" i="8"/>
  <c r="E51" i="8"/>
  <c r="E50" i="8"/>
  <c r="E49" i="8"/>
  <c r="E48" i="8"/>
  <c r="E47" i="8"/>
  <c r="E46" i="8"/>
  <c r="E45" i="8"/>
  <c r="E44" i="8"/>
  <c r="E43" i="8"/>
  <c r="E42" i="8"/>
  <c r="E41" i="8"/>
  <c r="E40" i="8"/>
  <c r="E39" i="8"/>
  <c r="E38" i="8"/>
  <c r="E37" i="8"/>
  <c r="E36" i="8"/>
  <c r="E35" i="8"/>
  <c r="E34" i="8"/>
  <c r="E33" i="8"/>
  <c r="E32" i="8"/>
  <c r="E31" i="8"/>
  <c r="E30" i="8"/>
  <c r="E29" i="8"/>
  <c r="E28" i="8"/>
  <c r="E27" i="8"/>
  <c r="E26" i="8"/>
  <c r="E25" i="8"/>
  <c r="E24" i="8"/>
  <c r="E23" i="8"/>
  <c r="E22" i="8"/>
  <c r="E21" i="8"/>
  <c r="E19" i="8"/>
  <c r="E18" i="8"/>
  <c r="E17" i="8"/>
  <c r="E16" i="8"/>
  <c r="E15" i="8"/>
  <c r="E14" i="8"/>
  <c r="E13" i="8"/>
  <c r="E12" i="8"/>
  <c r="E11" i="8"/>
  <c r="E10" i="8"/>
  <c r="E9" i="8"/>
  <c r="E8" i="8"/>
  <c r="E7" i="8"/>
  <c r="E6" i="8"/>
  <c r="E5" i="8"/>
  <c r="E4" i="8"/>
  <c r="E3" i="8"/>
  <c r="E2" i="8"/>
  <c r="B100" i="2" l="1"/>
  <c r="B119" i="2"/>
  <c r="B138" i="2"/>
  <c r="C2" i="3"/>
  <c r="C15" i="3"/>
  <c r="C14" i="3"/>
  <c r="C13" i="3"/>
  <c r="C12" i="3"/>
  <c r="C11" i="3"/>
  <c r="C10" i="3"/>
  <c r="C9" i="3"/>
  <c r="C8" i="3"/>
  <c r="C7" i="3"/>
  <c r="C6" i="3"/>
  <c r="C5" i="3"/>
  <c r="C4" i="3"/>
  <c r="C3" i="3"/>
  <c r="C41" i="3"/>
  <c r="C40" i="3"/>
  <c r="C39" i="3"/>
  <c r="C38" i="3"/>
  <c r="C37" i="3"/>
  <c r="C36" i="3"/>
  <c r="C35" i="3"/>
  <c r="C34" i="3"/>
  <c r="C33" i="3"/>
  <c r="C32" i="3"/>
  <c r="C31" i="3"/>
  <c r="C30" i="3"/>
  <c r="C29" i="3"/>
  <c r="C28" i="3"/>
  <c r="C27" i="3"/>
  <c r="C26" i="3"/>
  <c r="C25" i="3"/>
  <c r="C24" i="3"/>
  <c r="C23" i="3"/>
  <c r="C22" i="3"/>
  <c r="C21" i="3"/>
  <c r="C20" i="3"/>
  <c r="C19" i="3"/>
  <c r="C18" i="3"/>
  <c r="C17" i="3"/>
  <c r="C16" i="3"/>
  <c r="B65" i="2"/>
  <c r="B149" i="2"/>
  <c r="B147" i="2"/>
  <c r="B145" i="2"/>
  <c r="B143" i="2"/>
  <c r="B142" i="2"/>
  <c r="B141" i="2"/>
  <c r="B140" i="2"/>
  <c r="B139" i="2"/>
  <c r="B134" i="2"/>
  <c r="B133" i="2"/>
  <c r="B131" i="2"/>
  <c r="B130" i="2"/>
  <c r="B128" i="2"/>
  <c r="B127" i="2"/>
  <c r="B125" i="2"/>
  <c r="B124" i="2"/>
  <c r="B122" i="2"/>
  <c r="B121" i="2"/>
  <c r="B115" i="2"/>
  <c r="B114" i="2"/>
  <c r="B112" i="2"/>
  <c r="B111" i="2"/>
  <c r="B109" i="2"/>
  <c r="B108" i="2"/>
  <c r="B106" i="2"/>
  <c r="B105" i="2"/>
  <c r="B103" i="2"/>
  <c r="B102" i="2"/>
  <c r="Y90" i="1"/>
  <c r="Y100" i="1"/>
  <c r="C62" i="5" l="1"/>
  <c r="B62" i="5"/>
  <c r="A62" i="5"/>
  <c r="C61" i="5"/>
  <c r="B61" i="5"/>
  <c r="A61" i="5"/>
  <c r="C60" i="5"/>
  <c r="B60" i="5"/>
  <c r="A60" i="5"/>
  <c r="C59" i="5"/>
  <c r="B59" i="5"/>
  <c r="A59" i="5"/>
  <c r="C58" i="5"/>
  <c r="B58" i="5"/>
  <c r="A58" i="5"/>
  <c r="C57" i="5"/>
  <c r="B57" i="5"/>
  <c r="A57" i="5"/>
  <c r="C56" i="5"/>
  <c r="B56" i="5"/>
  <c r="A56" i="5"/>
  <c r="C55" i="5"/>
  <c r="B55" i="5"/>
  <c r="A55" i="5"/>
  <c r="C54" i="5"/>
  <c r="B54" i="5"/>
  <c r="A54" i="5"/>
  <c r="C53" i="5"/>
  <c r="B53" i="5"/>
  <c r="A53" i="5"/>
  <c r="C52" i="5"/>
  <c r="B52" i="5"/>
  <c r="A52" i="5"/>
  <c r="C51" i="5"/>
  <c r="B51" i="5"/>
  <c r="A51" i="5"/>
  <c r="C50" i="5"/>
  <c r="B50" i="5"/>
  <c r="A50" i="5"/>
  <c r="C49" i="5"/>
  <c r="B49" i="5"/>
  <c r="A49" i="5"/>
  <c r="C48" i="5"/>
  <c r="B48" i="5"/>
  <c r="A48" i="5"/>
  <c r="C47" i="5"/>
  <c r="B47" i="5"/>
  <c r="A47" i="5"/>
  <c r="C46" i="5"/>
  <c r="B46" i="5"/>
  <c r="A46" i="5"/>
  <c r="C45" i="5"/>
  <c r="B45" i="5"/>
  <c r="A45" i="5"/>
  <c r="C44" i="5"/>
  <c r="B44" i="5"/>
  <c r="A44" i="5"/>
  <c r="C43" i="5"/>
  <c r="B43" i="5"/>
  <c r="A43" i="5"/>
  <c r="C42" i="5"/>
  <c r="B42" i="5"/>
  <c r="A42" i="5"/>
  <c r="C41" i="5"/>
  <c r="B41" i="5"/>
  <c r="A41" i="5"/>
  <c r="C40" i="5"/>
  <c r="B40" i="5"/>
  <c r="A40" i="5"/>
  <c r="C39" i="5"/>
  <c r="B39" i="5"/>
  <c r="A39" i="5"/>
  <c r="C38" i="5"/>
  <c r="B38" i="5"/>
  <c r="A38" i="5"/>
  <c r="C37" i="5"/>
  <c r="B37" i="5"/>
  <c r="A37" i="5"/>
  <c r="C36" i="5"/>
  <c r="B36" i="5"/>
  <c r="A36" i="5"/>
  <c r="C35" i="5"/>
  <c r="B35" i="5"/>
  <c r="A35" i="5"/>
  <c r="C34" i="5"/>
  <c r="B34" i="5"/>
  <c r="A34" i="5"/>
  <c r="C33" i="5"/>
  <c r="B33" i="5"/>
  <c r="A33" i="5"/>
  <c r="C32" i="5"/>
  <c r="B32" i="5"/>
  <c r="A32" i="5"/>
  <c r="C31" i="5"/>
  <c r="B31" i="5"/>
  <c r="A31" i="5"/>
  <c r="C30" i="5"/>
  <c r="B30" i="5"/>
  <c r="A30" i="5"/>
  <c r="C29" i="5"/>
  <c r="B29" i="5"/>
  <c r="A29" i="5"/>
  <c r="C28" i="5"/>
  <c r="B28" i="5"/>
  <c r="A28" i="5"/>
  <c r="C27" i="5"/>
  <c r="B27" i="5"/>
  <c r="A27" i="5"/>
  <c r="C26" i="5"/>
  <c r="B26" i="5"/>
  <c r="A26" i="5"/>
  <c r="C25" i="5"/>
  <c r="B25" i="5"/>
  <c r="A25" i="5"/>
  <c r="C24" i="5"/>
  <c r="B24" i="5"/>
  <c r="A24" i="5"/>
  <c r="C23" i="5"/>
  <c r="B23" i="5"/>
  <c r="A23" i="5"/>
  <c r="C22" i="5"/>
  <c r="B22" i="5"/>
  <c r="A22" i="5"/>
  <c r="C21" i="5"/>
  <c r="B21" i="5"/>
  <c r="A21" i="5"/>
  <c r="C20" i="5"/>
  <c r="B20" i="5"/>
  <c r="A20" i="5"/>
  <c r="C19" i="5"/>
  <c r="B19" i="5"/>
  <c r="A19" i="5"/>
  <c r="C18" i="5"/>
  <c r="B18" i="5"/>
  <c r="A18" i="5"/>
  <c r="C17" i="5"/>
  <c r="B17" i="5"/>
  <c r="A17" i="5"/>
  <c r="C16" i="5"/>
  <c r="B16" i="5"/>
  <c r="A16" i="5"/>
  <c r="C15" i="5"/>
  <c r="B15" i="5"/>
  <c r="A15" i="5"/>
  <c r="C14" i="5"/>
  <c r="B14" i="5"/>
  <c r="A14" i="5"/>
  <c r="C13" i="5"/>
  <c r="B13" i="5"/>
  <c r="A13" i="5"/>
  <c r="C12" i="5"/>
  <c r="B12" i="5"/>
  <c r="A12" i="5"/>
  <c r="C11" i="5"/>
  <c r="B11" i="5"/>
  <c r="A11" i="5"/>
  <c r="C10" i="5"/>
  <c r="B10" i="5"/>
  <c r="A10" i="5"/>
  <c r="C9" i="5"/>
  <c r="B9" i="5"/>
  <c r="A9" i="5"/>
  <c r="Q54" i="3" l="1"/>
  <c r="S54" i="3"/>
  <c r="P54" i="3" s="1"/>
  <c r="Q7" i="3"/>
  <c r="Q6" i="3"/>
  <c r="Q4" i="3"/>
  <c r="Q3" i="3"/>
  <c r="A54" i="3"/>
  <c r="A53" i="3"/>
  <c r="A52" i="3"/>
  <c r="A51" i="3"/>
  <c r="A50" i="3"/>
  <c r="A49" i="3"/>
  <c r="A48" i="3"/>
  <c r="A47" i="3"/>
  <c r="A46" i="3"/>
  <c r="A45" i="3"/>
  <c r="A44" i="3"/>
  <c r="A43" i="3"/>
  <c r="A42" i="3"/>
  <c r="A41" i="3"/>
  <c r="A40" i="3"/>
  <c r="A39" i="3"/>
  <c r="A38" i="3"/>
  <c r="A37" i="3"/>
  <c r="A36" i="3"/>
  <c r="A35" i="3"/>
  <c r="A34" i="3"/>
  <c r="A33" i="3"/>
  <c r="A32" i="3"/>
  <c r="A31" i="3"/>
  <c r="A30" i="3"/>
  <c r="A29" i="3"/>
  <c r="A28" i="3"/>
  <c r="A27" i="3"/>
  <c r="A26" i="3"/>
  <c r="A25" i="3"/>
  <c r="A24" i="3"/>
  <c r="A23" i="3"/>
  <c r="A22" i="3"/>
  <c r="A21" i="3"/>
  <c r="A20" i="3"/>
  <c r="A19" i="3"/>
  <c r="A18" i="3"/>
  <c r="A17" i="3"/>
  <c r="A16" i="3"/>
  <c r="A15" i="3"/>
  <c r="A14" i="3"/>
  <c r="A13" i="3"/>
  <c r="A12" i="3"/>
  <c r="A11" i="3"/>
  <c r="A10" i="3"/>
  <c r="A9" i="3"/>
  <c r="A8" i="3"/>
  <c r="A7" i="3"/>
  <c r="A6" i="3"/>
  <c r="A5" i="3"/>
  <c r="A4" i="3"/>
  <c r="A3" i="3"/>
  <c r="A2" i="3"/>
  <c r="O54" i="3"/>
  <c r="N54" i="3"/>
  <c r="K54" i="3"/>
  <c r="J54" i="3"/>
  <c r="I54" i="3"/>
  <c r="H54" i="3"/>
  <c r="G54" i="3"/>
  <c r="E54" i="3"/>
  <c r="E41" i="3"/>
  <c r="E40" i="3"/>
  <c r="E39" i="3"/>
  <c r="E38" i="3"/>
  <c r="E37" i="3"/>
  <c r="E36" i="3"/>
  <c r="E35" i="3"/>
  <c r="E34" i="3"/>
  <c r="E33" i="3"/>
  <c r="E32" i="3"/>
  <c r="E31" i="3"/>
  <c r="E30" i="3"/>
  <c r="E29" i="3"/>
  <c r="E28" i="3"/>
  <c r="E27" i="3"/>
  <c r="E26" i="3"/>
  <c r="E25" i="3"/>
  <c r="E24" i="3"/>
  <c r="E23" i="3"/>
  <c r="E22" i="3"/>
  <c r="E21" i="3"/>
  <c r="E20" i="3"/>
  <c r="E19" i="3"/>
  <c r="E18" i="3"/>
  <c r="E17" i="3"/>
  <c r="E16" i="3"/>
  <c r="E15" i="3"/>
  <c r="E14" i="3"/>
  <c r="E13" i="3"/>
  <c r="E12" i="3"/>
  <c r="E11" i="3"/>
  <c r="E10" i="3"/>
  <c r="E9" i="3"/>
  <c r="E8" i="3"/>
  <c r="E7" i="3"/>
  <c r="E6" i="3"/>
  <c r="E5" i="3"/>
  <c r="E4" i="3"/>
  <c r="E3" i="3"/>
  <c r="F25" i="3"/>
  <c r="F24" i="3"/>
  <c r="F23" i="3"/>
  <c r="F22" i="3"/>
  <c r="F21" i="3"/>
  <c r="F20" i="3"/>
  <c r="F19" i="3"/>
  <c r="F18" i="3"/>
  <c r="F33" i="3"/>
  <c r="F32" i="3"/>
  <c r="F31" i="3"/>
  <c r="F30" i="3"/>
  <c r="F29" i="3"/>
  <c r="F28" i="3"/>
  <c r="F27" i="3"/>
  <c r="F26" i="3"/>
  <c r="F41" i="3"/>
  <c r="F40" i="3"/>
  <c r="F39" i="3"/>
  <c r="F38" i="3"/>
  <c r="F37" i="3"/>
  <c r="F36" i="3"/>
  <c r="F35" i="3"/>
  <c r="F34" i="3"/>
  <c r="F17" i="3"/>
  <c r="F16" i="3"/>
  <c r="F15" i="3"/>
  <c r="F14" i="3"/>
  <c r="F13" i="3"/>
  <c r="F12" i="3"/>
  <c r="F11" i="3"/>
  <c r="F10" i="3"/>
  <c r="F9" i="3"/>
  <c r="F8" i="3"/>
  <c r="F7" i="3"/>
  <c r="F6" i="3"/>
  <c r="F5" i="3"/>
  <c r="F4" i="3"/>
  <c r="F3" i="3"/>
  <c r="F2" i="3"/>
  <c r="E2" i="3"/>
  <c r="S41" i="3"/>
  <c r="P41" i="3" s="1"/>
  <c r="O41" i="3"/>
  <c r="N41" i="3"/>
  <c r="K41" i="3"/>
  <c r="J41" i="3"/>
  <c r="I41" i="3"/>
  <c r="H41" i="3"/>
  <c r="G41" i="3"/>
  <c r="Q40" i="3"/>
  <c r="S40" i="3"/>
  <c r="P40" i="3" s="1"/>
  <c r="O40" i="3"/>
  <c r="N40" i="3"/>
  <c r="M40" i="3"/>
  <c r="L40" i="3"/>
  <c r="K40" i="3"/>
  <c r="J40" i="3"/>
  <c r="I40" i="3"/>
  <c r="H40" i="3"/>
  <c r="G40" i="3"/>
  <c r="Q39" i="3"/>
  <c r="S39" i="3"/>
  <c r="P39" i="3" s="1"/>
  <c r="O39" i="3"/>
  <c r="N39" i="3"/>
  <c r="M39" i="3"/>
  <c r="L39" i="3"/>
  <c r="K39" i="3"/>
  <c r="J39" i="3"/>
  <c r="I39" i="3"/>
  <c r="H39" i="3"/>
  <c r="G39" i="3"/>
  <c r="Q38" i="3"/>
  <c r="S38" i="3"/>
  <c r="P38" i="3" s="1"/>
  <c r="O38" i="3"/>
  <c r="N38" i="3"/>
  <c r="M38" i="3"/>
  <c r="L38" i="3"/>
  <c r="K38" i="3"/>
  <c r="J38" i="3"/>
  <c r="I38" i="3"/>
  <c r="H38" i="3"/>
  <c r="G38" i="3"/>
  <c r="Q37" i="3"/>
  <c r="S37" i="3"/>
  <c r="P37" i="3" s="1"/>
  <c r="O37" i="3"/>
  <c r="N37" i="3"/>
  <c r="M37" i="3"/>
  <c r="L37" i="3"/>
  <c r="K37" i="3"/>
  <c r="J37" i="3"/>
  <c r="I37" i="3"/>
  <c r="H37" i="3"/>
  <c r="G37" i="3"/>
  <c r="Q36" i="3"/>
  <c r="S36" i="3"/>
  <c r="P36" i="3" s="1"/>
  <c r="O36" i="3"/>
  <c r="N36" i="3"/>
  <c r="M36" i="3"/>
  <c r="L36" i="3"/>
  <c r="K36" i="3"/>
  <c r="J36" i="3"/>
  <c r="I36" i="3"/>
  <c r="H36" i="3"/>
  <c r="G36" i="3"/>
  <c r="Q35" i="3"/>
  <c r="S35" i="3"/>
  <c r="P35" i="3" s="1"/>
  <c r="O35" i="3"/>
  <c r="N35" i="3"/>
  <c r="M35" i="3"/>
  <c r="L35" i="3"/>
  <c r="K35" i="3"/>
  <c r="J35" i="3"/>
  <c r="I35" i="3"/>
  <c r="H35" i="3"/>
  <c r="G35" i="3"/>
  <c r="Q34" i="3"/>
  <c r="S34" i="3"/>
  <c r="P34" i="3" s="1"/>
  <c r="O34" i="3"/>
  <c r="N34" i="3"/>
  <c r="M34" i="3"/>
  <c r="L34" i="3"/>
  <c r="K34" i="3"/>
  <c r="J34" i="3"/>
  <c r="I34" i="3"/>
  <c r="H34" i="3"/>
  <c r="G34" i="3"/>
  <c r="Q33" i="3"/>
  <c r="S33" i="3"/>
  <c r="P33" i="3" s="1"/>
  <c r="O33" i="3"/>
  <c r="N33" i="3"/>
  <c r="M33" i="3"/>
  <c r="L33" i="3"/>
  <c r="K33" i="3"/>
  <c r="J33" i="3"/>
  <c r="I33" i="3"/>
  <c r="H33" i="3"/>
  <c r="G33" i="3"/>
  <c r="Q32" i="3"/>
  <c r="S32" i="3"/>
  <c r="P32" i="3" s="1"/>
  <c r="O32" i="3"/>
  <c r="N32" i="3"/>
  <c r="M32" i="3"/>
  <c r="L32" i="3"/>
  <c r="K32" i="3"/>
  <c r="J32" i="3"/>
  <c r="I32" i="3"/>
  <c r="H32" i="3"/>
  <c r="G32" i="3"/>
  <c r="Q31" i="3"/>
  <c r="S31" i="3"/>
  <c r="P31" i="3" s="1"/>
  <c r="O31" i="3"/>
  <c r="N31" i="3"/>
  <c r="M31" i="3"/>
  <c r="L31" i="3"/>
  <c r="K31" i="3"/>
  <c r="J31" i="3"/>
  <c r="I31" i="3"/>
  <c r="H31" i="3"/>
  <c r="G31" i="3"/>
  <c r="Q30" i="3"/>
  <c r="S30" i="3"/>
  <c r="P30" i="3" s="1"/>
  <c r="O30" i="3"/>
  <c r="N30" i="3"/>
  <c r="M30" i="3"/>
  <c r="L30" i="3"/>
  <c r="K30" i="3"/>
  <c r="J30" i="3"/>
  <c r="I30" i="3"/>
  <c r="H30" i="3"/>
  <c r="G30" i="3"/>
  <c r="Q29" i="3"/>
  <c r="S29" i="3"/>
  <c r="P29" i="3" s="1"/>
  <c r="O29" i="3"/>
  <c r="N29" i="3"/>
  <c r="M29" i="3"/>
  <c r="L29" i="3"/>
  <c r="K29" i="3"/>
  <c r="J29" i="3"/>
  <c r="I29" i="3"/>
  <c r="H29" i="3"/>
  <c r="G29" i="3"/>
  <c r="Q28" i="3"/>
  <c r="S28" i="3"/>
  <c r="P28" i="3" s="1"/>
  <c r="O28" i="3"/>
  <c r="N28" i="3"/>
  <c r="M28" i="3"/>
  <c r="L28" i="3"/>
  <c r="K28" i="3"/>
  <c r="J28" i="3"/>
  <c r="I28" i="3"/>
  <c r="H28" i="3"/>
  <c r="G28" i="3"/>
  <c r="Q27" i="3"/>
  <c r="S27" i="3"/>
  <c r="P27" i="3" s="1"/>
  <c r="O27" i="3"/>
  <c r="N27" i="3"/>
  <c r="M27" i="3"/>
  <c r="L27" i="3"/>
  <c r="K27" i="3"/>
  <c r="J27" i="3"/>
  <c r="I27" i="3"/>
  <c r="H27" i="3"/>
  <c r="G27" i="3"/>
  <c r="Q26" i="3"/>
  <c r="S26" i="3"/>
  <c r="P26" i="3" s="1"/>
  <c r="O26" i="3"/>
  <c r="N26" i="3"/>
  <c r="M26" i="3"/>
  <c r="L26" i="3"/>
  <c r="K26" i="3"/>
  <c r="J26" i="3"/>
  <c r="I26" i="3"/>
  <c r="H26" i="3"/>
  <c r="G26" i="3"/>
  <c r="Q25" i="3"/>
  <c r="S25" i="3"/>
  <c r="P25" i="3" s="1"/>
  <c r="O25" i="3"/>
  <c r="N25" i="3"/>
  <c r="M25" i="3"/>
  <c r="L25" i="3"/>
  <c r="K25" i="3"/>
  <c r="J25" i="3"/>
  <c r="I25" i="3"/>
  <c r="H25" i="3"/>
  <c r="G25" i="3"/>
  <c r="Q24" i="3"/>
  <c r="S24" i="3"/>
  <c r="P24" i="3" s="1"/>
  <c r="O24" i="3"/>
  <c r="N24" i="3"/>
  <c r="M24" i="3"/>
  <c r="L24" i="3"/>
  <c r="K24" i="3"/>
  <c r="J24" i="3"/>
  <c r="I24" i="3"/>
  <c r="H24" i="3"/>
  <c r="G24" i="3"/>
  <c r="Q23" i="3"/>
  <c r="S23" i="3"/>
  <c r="P23" i="3" s="1"/>
  <c r="O23" i="3"/>
  <c r="N23" i="3"/>
  <c r="M23" i="3"/>
  <c r="L23" i="3"/>
  <c r="K23" i="3"/>
  <c r="J23" i="3"/>
  <c r="I23" i="3"/>
  <c r="H23" i="3"/>
  <c r="G23" i="3"/>
  <c r="Q22" i="3"/>
  <c r="S22" i="3"/>
  <c r="P22" i="3" s="1"/>
  <c r="O22" i="3"/>
  <c r="N22" i="3"/>
  <c r="M22" i="3"/>
  <c r="L22" i="3"/>
  <c r="K22" i="3"/>
  <c r="J22" i="3"/>
  <c r="I22" i="3"/>
  <c r="H22" i="3"/>
  <c r="G22" i="3"/>
  <c r="Q21" i="3"/>
  <c r="S21" i="3"/>
  <c r="P21" i="3" s="1"/>
  <c r="O21" i="3"/>
  <c r="N21" i="3"/>
  <c r="M21" i="3"/>
  <c r="L21" i="3"/>
  <c r="K21" i="3"/>
  <c r="J21" i="3"/>
  <c r="I21" i="3"/>
  <c r="H21" i="3"/>
  <c r="G21" i="3"/>
  <c r="Q20" i="3"/>
  <c r="S20" i="3"/>
  <c r="P20" i="3" s="1"/>
  <c r="O20" i="3"/>
  <c r="N20" i="3"/>
  <c r="M20" i="3"/>
  <c r="L20" i="3"/>
  <c r="K20" i="3"/>
  <c r="J20" i="3"/>
  <c r="I20" i="3"/>
  <c r="H20" i="3"/>
  <c r="G20" i="3"/>
  <c r="Q19" i="3"/>
  <c r="S19" i="3"/>
  <c r="P19" i="3" s="1"/>
  <c r="O19" i="3"/>
  <c r="N19" i="3"/>
  <c r="M19" i="3"/>
  <c r="L19" i="3"/>
  <c r="K19" i="3"/>
  <c r="J19" i="3"/>
  <c r="I19" i="3"/>
  <c r="H19" i="3"/>
  <c r="G19" i="3"/>
  <c r="Q18" i="3"/>
  <c r="S18" i="3"/>
  <c r="P18" i="3" s="1"/>
  <c r="O18" i="3"/>
  <c r="N18" i="3"/>
  <c r="M18" i="3"/>
  <c r="L18" i="3"/>
  <c r="K18" i="3"/>
  <c r="J18" i="3"/>
  <c r="I18" i="3"/>
  <c r="H18" i="3"/>
  <c r="G18" i="3"/>
  <c r="Q17" i="3"/>
  <c r="S17" i="3"/>
  <c r="P17" i="3" s="1"/>
  <c r="O17" i="3"/>
  <c r="N17" i="3"/>
  <c r="M17" i="3"/>
  <c r="L17" i="3"/>
  <c r="K17" i="3"/>
  <c r="J17" i="3"/>
  <c r="I17" i="3"/>
  <c r="H17" i="3"/>
  <c r="G17" i="3"/>
  <c r="Q16" i="3"/>
  <c r="S16" i="3"/>
  <c r="P16" i="3" s="1"/>
  <c r="O16" i="3"/>
  <c r="N16" i="3"/>
  <c r="M16" i="3"/>
  <c r="L16" i="3"/>
  <c r="K16" i="3"/>
  <c r="J16" i="3"/>
  <c r="I16" i="3"/>
  <c r="H16" i="3"/>
  <c r="G16" i="3"/>
  <c r="Q15" i="3"/>
  <c r="S15" i="3"/>
  <c r="P15" i="3" s="1"/>
  <c r="O15" i="3"/>
  <c r="N15" i="3"/>
  <c r="M15" i="3"/>
  <c r="L15" i="3"/>
  <c r="K15" i="3"/>
  <c r="J15" i="3"/>
  <c r="I15" i="3"/>
  <c r="H15" i="3"/>
  <c r="G15" i="3"/>
  <c r="Q14" i="3"/>
  <c r="S14" i="3"/>
  <c r="P14" i="3" s="1"/>
  <c r="O14" i="3"/>
  <c r="N14" i="3"/>
  <c r="M14" i="3"/>
  <c r="L14" i="3"/>
  <c r="K14" i="3"/>
  <c r="J14" i="3"/>
  <c r="I14" i="3"/>
  <c r="H14" i="3"/>
  <c r="G14" i="3"/>
  <c r="Q13" i="3"/>
  <c r="S13" i="3"/>
  <c r="P13" i="3" s="1"/>
  <c r="O13" i="3"/>
  <c r="N13" i="3"/>
  <c r="M13" i="3"/>
  <c r="L13" i="3"/>
  <c r="K13" i="3"/>
  <c r="J13" i="3"/>
  <c r="I13" i="3"/>
  <c r="H13" i="3"/>
  <c r="G13" i="3"/>
  <c r="Q12" i="3"/>
  <c r="S12" i="3"/>
  <c r="P12" i="3" s="1"/>
  <c r="O12" i="3"/>
  <c r="N12" i="3"/>
  <c r="M12" i="3"/>
  <c r="L12" i="3"/>
  <c r="K12" i="3"/>
  <c r="J12" i="3"/>
  <c r="I12" i="3"/>
  <c r="H12" i="3"/>
  <c r="G12" i="3"/>
  <c r="Q11" i="3"/>
  <c r="S11" i="3"/>
  <c r="P11" i="3" s="1"/>
  <c r="O11" i="3"/>
  <c r="N11" i="3"/>
  <c r="M11" i="3"/>
  <c r="L11" i="3"/>
  <c r="K11" i="3"/>
  <c r="J11" i="3"/>
  <c r="I11" i="3"/>
  <c r="H11" i="3"/>
  <c r="G11" i="3"/>
  <c r="Q10" i="3"/>
  <c r="S10" i="3"/>
  <c r="P10" i="3" s="1"/>
  <c r="O10" i="3"/>
  <c r="N10" i="3"/>
  <c r="M10" i="3"/>
  <c r="L10" i="3"/>
  <c r="K10" i="3"/>
  <c r="J10" i="3"/>
  <c r="I10" i="3"/>
  <c r="H10" i="3"/>
  <c r="G10" i="3"/>
  <c r="Q9" i="3"/>
  <c r="S9" i="3"/>
  <c r="P9" i="3" s="1"/>
  <c r="O9" i="3"/>
  <c r="N9" i="3"/>
  <c r="M9" i="3"/>
  <c r="L9" i="3"/>
  <c r="K9" i="3"/>
  <c r="J9" i="3"/>
  <c r="I9" i="3"/>
  <c r="H9" i="3"/>
  <c r="G9" i="3"/>
  <c r="Q8" i="3"/>
  <c r="S8" i="3"/>
  <c r="P8" i="3" s="1"/>
  <c r="O8" i="3"/>
  <c r="N8" i="3"/>
  <c r="M8" i="3"/>
  <c r="L8" i="3"/>
  <c r="K8" i="3"/>
  <c r="J8" i="3"/>
  <c r="I8" i="3"/>
  <c r="H8" i="3"/>
  <c r="G8" i="3"/>
  <c r="O7" i="3"/>
  <c r="N7" i="3"/>
  <c r="M7" i="3"/>
  <c r="L7" i="3"/>
  <c r="K7" i="3"/>
  <c r="J7" i="3"/>
  <c r="I7" i="3"/>
  <c r="H7" i="3"/>
  <c r="G7" i="3"/>
  <c r="O6" i="3"/>
  <c r="N6" i="3"/>
  <c r="M6" i="3"/>
  <c r="L6" i="3"/>
  <c r="K6" i="3"/>
  <c r="J6" i="3"/>
  <c r="I6" i="3"/>
  <c r="H6" i="3"/>
  <c r="G6" i="3"/>
  <c r="O5" i="3"/>
  <c r="N5" i="3"/>
  <c r="M5" i="3"/>
  <c r="L5" i="3"/>
  <c r="K5" i="3"/>
  <c r="J5" i="3"/>
  <c r="I5" i="3"/>
  <c r="H5" i="3"/>
  <c r="G5" i="3"/>
  <c r="O4" i="3"/>
  <c r="N4" i="3"/>
  <c r="M4" i="3"/>
  <c r="L4" i="3"/>
  <c r="K4" i="3"/>
  <c r="J4" i="3"/>
  <c r="I4" i="3"/>
  <c r="H4" i="3"/>
  <c r="G4" i="3"/>
  <c r="S3" i="3"/>
  <c r="P3" i="3" s="1"/>
  <c r="O3" i="3"/>
  <c r="N3" i="3"/>
  <c r="M3" i="3"/>
  <c r="L3" i="3"/>
  <c r="K3" i="3"/>
  <c r="J3" i="3"/>
  <c r="I3" i="3"/>
  <c r="H3" i="3"/>
  <c r="G3" i="3"/>
  <c r="O2" i="3"/>
  <c r="N2" i="3"/>
  <c r="M2" i="3"/>
  <c r="L2" i="3"/>
  <c r="K2" i="3"/>
  <c r="J2" i="3"/>
  <c r="I2" i="3"/>
  <c r="H2" i="3"/>
  <c r="G2" i="3"/>
  <c r="D41" i="3"/>
  <c r="D40" i="3"/>
  <c r="D39" i="3"/>
  <c r="D38" i="3"/>
  <c r="D37" i="3"/>
  <c r="D36" i="3"/>
  <c r="D35" i="3"/>
  <c r="D34" i="3"/>
  <c r="D33" i="3"/>
  <c r="D32" i="3"/>
  <c r="D31" i="3"/>
  <c r="D30" i="3"/>
  <c r="D29" i="3"/>
  <c r="D28" i="3"/>
  <c r="D27" i="3"/>
  <c r="D26" i="3"/>
  <c r="D25" i="3"/>
  <c r="D24" i="3"/>
  <c r="D23" i="3"/>
  <c r="D22" i="3"/>
  <c r="D21" i="3"/>
  <c r="D20" i="3"/>
  <c r="D19" i="3"/>
  <c r="D18" i="3"/>
  <c r="D17" i="3"/>
  <c r="D16" i="3"/>
  <c r="D15" i="3"/>
  <c r="D14" i="3"/>
  <c r="D13" i="3"/>
  <c r="D12" i="3"/>
  <c r="D11" i="3"/>
  <c r="D10" i="3"/>
  <c r="D9" i="3"/>
  <c r="D8" i="3"/>
  <c r="D7" i="3"/>
  <c r="D6" i="3"/>
  <c r="D5" i="3"/>
  <c r="D4" i="3"/>
  <c r="D3" i="3"/>
  <c r="D2" i="3"/>
  <c r="B96" i="2"/>
  <c r="B95" i="2"/>
  <c r="B93" i="2"/>
  <c r="B92" i="2"/>
  <c r="B90" i="2"/>
  <c r="B89" i="2"/>
  <c r="B87" i="2"/>
  <c r="B86" i="2"/>
  <c r="B84" i="2"/>
  <c r="B83" i="2"/>
  <c r="B79" i="2"/>
  <c r="B78" i="2"/>
  <c r="B77" i="2"/>
  <c r="B76" i="2"/>
  <c r="B75" i="2"/>
  <c r="B74" i="2"/>
  <c r="B73" i="2"/>
  <c r="B72" i="2"/>
  <c r="B71" i="2"/>
  <c r="B69" i="2"/>
  <c r="B68" i="2"/>
  <c r="B64" i="2"/>
  <c r="B36" i="2"/>
  <c r="B35" i="2"/>
  <c r="B34" i="2"/>
  <c r="B26" i="2"/>
  <c r="B42" i="2"/>
  <c r="B50" i="2"/>
  <c r="B58" i="2"/>
  <c r="B62" i="2"/>
  <c r="B61" i="2"/>
  <c r="B60" i="2"/>
  <c r="B59" i="2"/>
  <c r="B54" i="2"/>
  <c r="B53" i="2"/>
  <c r="B52" i="2"/>
  <c r="B51" i="2"/>
  <c r="B46" i="2"/>
  <c r="B45" i="2"/>
  <c r="B44" i="2"/>
  <c r="B43" i="2"/>
  <c r="B38" i="2"/>
  <c r="B37" i="2"/>
  <c r="D57" i="2"/>
  <c r="B57" i="2" s="1"/>
  <c r="D41" i="2"/>
  <c r="B41" i="2" s="1"/>
  <c r="D49" i="2"/>
  <c r="B49" i="2" s="1"/>
  <c r="D33" i="2"/>
  <c r="B33" i="2" s="1"/>
  <c r="D25" i="2"/>
  <c r="B25" i="2" s="1"/>
  <c r="B30" i="2"/>
  <c r="B29" i="2"/>
  <c r="B28" i="2"/>
  <c r="B27" i="2"/>
  <c r="B22" i="2"/>
  <c r="B3" i="2"/>
  <c r="B2" i="2"/>
  <c r="S2" i="3" l="1"/>
  <c r="P2" i="3" s="1"/>
  <c r="S6" i="3"/>
  <c r="P6" i="3" s="1"/>
  <c r="Q5" i="3"/>
  <c r="Q2" i="3"/>
  <c r="S5" i="3"/>
  <c r="P5" i="3" s="1"/>
  <c r="S7" i="3"/>
  <c r="P7" i="3" s="1"/>
  <c r="S4" i="3"/>
  <c r="P4" i="3" s="1"/>
  <c r="X81" i="1"/>
  <c r="X82" i="1" s="1"/>
  <c r="B81" i="2" s="1"/>
</calcChain>
</file>

<file path=xl/sharedStrings.xml><?xml version="1.0" encoding="utf-8"?>
<sst xmlns="http://schemas.openxmlformats.org/spreadsheetml/2006/main" count="1274" uniqueCount="856">
  <si>
    <t>Yellow-Billed Cuckoo Survey Summary Form for electronic submission (Form revised 2021)</t>
  </si>
  <si>
    <t>Site Name:</t>
  </si>
  <si>
    <t>County:</t>
  </si>
  <si>
    <t>Elevation (m):</t>
  </si>
  <si>
    <t>State:</t>
  </si>
  <si>
    <t>USGS Quad Name:</t>
  </si>
  <si>
    <t>Creek, River, Wetland, Canyon, or Lake Name:</t>
  </si>
  <si>
    <t>Click on any blue text to see corresponding instructions</t>
  </si>
  <si>
    <r>
      <t>Site Coordinates</t>
    </r>
    <r>
      <rPr>
        <b/>
        <sz val="7"/>
        <rFont val="Times New Roman"/>
        <family val="1"/>
      </rPr>
      <t xml:space="preserve"> (UTM)</t>
    </r>
    <r>
      <rPr>
        <b/>
        <sz val="7"/>
        <color theme="1"/>
        <rFont val="Times New Roman"/>
        <family val="1"/>
      </rPr>
      <t>:</t>
    </r>
  </si>
  <si>
    <t>UTM Zone:</t>
  </si>
  <si>
    <t>Start:</t>
  </si>
  <si>
    <t>E</t>
  </si>
  <si>
    <t>N</t>
  </si>
  <si>
    <t>Magnetic North Declination:</t>
  </si>
  <si>
    <t>NAD 83 preferred</t>
  </si>
  <si>
    <t>Datum:</t>
  </si>
  <si>
    <t>Stop:</t>
  </si>
  <si>
    <t>Was site surveyed in a previous year? (Yes, No, Unknown):</t>
  </si>
  <si>
    <t>If yes, what name was used?:</t>
  </si>
  <si>
    <t xml:space="preserve">Survey #         Observer(s)      (Last Name,       First Initial) </t>
  </si>
  <si>
    <t>Date (m/d/y) Survey, Time, Total Hours</t>
  </si>
  <si>
    <t>Total # of YBCUs</t>
  </si>
  <si>
    <t>Survey Number:</t>
  </si>
  <si>
    <t>YBCU#:</t>
  </si>
  <si>
    <t>Time Detected (AM):</t>
  </si>
  <si>
    <r>
      <t xml:space="preserve">Vocalization Type:               </t>
    </r>
    <r>
      <rPr>
        <b/>
        <sz val="7"/>
        <color theme="1"/>
        <rFont val="Times New Roman"/>
        <family val="1"/>
      </rPr>
      <t>CN</t>
    </r>
    <r>
      <rPr>
        <sz val="7"/>
        <color theme="1"/>
        <rFont val="Times New Roman"/>
        <family val="1"/>
      </rPr>
      <t xml:space="preserve">= Contact </t>
    </r>
    <r>
      <rPr>
        <b/>
        <sz val="7"/>
        <color theme="1"/>
        <rFont val="Times New Roman"/>
        <family val="1"/>
      </rPr>
      <t>CO</t>
    </r>
    <r>
      <rPr>
        <sz val="7"/>
        <color theme="1"/>
        <rFont val="Times New Roman"/>
        <family val="1"/>
      </rPr>
      <t xml:space="preserve">=coo </t>
    </r>
    <r>
      <rPr>
        <b/>
        <sz val="7"/>
        <color theme="1"/>
        <rFont val="Times New Roman"/>
        <family val="1"/>
      </rPr>
      <t>AL</t>
    </r>
    <r>
      <rPr>
        <sz val="7"/>
        <color theme="1"/>
        <rFont val="Times New Roman"/>
        <family val="1"/>
      </rPr>
      <t xml:space="preserve">=alarm </t>
    </r>
    <r>
      <rPr>
        <b/>
        <sz val="7"/>
        <color theme="1"/>
        <rFont val="Times New Roman"/>
        <family val="1"/>
      </rPr>
      <t>OT</t>
    </r>
    <r>
      <rPr>
        <sz val="7"/>
        <color theme="1"/>
        <rFont val="Times New Roman"/>
        <family val="1"/>
      </rPr>
      <t>=other</t>
    </r>
  </si>
  <si>
    <t>Number of 'kowlp' calls played prior to response:</t>
  </si>
  <si>
    <t>Behavior Observed:                          (refer to codes)</t>
  </si>
  <si>
    <t xml:space="preserve">Surveyor Detection Coordinates </t>
  </si>
  <si>
    <t>Distance (m):</t>
  </si>
  <si>
    <t>Corrected Coordinates    (automatically generated)</t>
  </si>
  <si>
    <t>Formulas at work! DO NOT ENTER DATA IN THESE CELLS BELOW!!</t>
  </si>
  <si>
    <t>UTM E 
(6 digits)</t>
  </si>
  <si>
    <t>UTM N
(7 digits)</t>
  </si>
  <si>
    <t>UTM E</t>
  </si>
  <si>
    <t>UTM N</t>
  </si>
  <si>
    <t>Trig Bearing</t>
  </si>
  <si>
    <t>E Correction</t>
  </si>
  <si>
    <t>N Correction</t>
  </si>
  <si>
    <t>Corrected UTM E</t>
  </si>
  <si>
    <t>Corrected UTM N</t>
  </si>
  <si>
    <t>Survey</t>
  </si>
  <si>
    <t>Date:</t>
  </si>
  <si>
    <t>Observer(s):</t>
  </si>
  <si>
    <t>Total hrs:</t>
  </si>
  <si>
    <t>Total:</t>
  </si>
  <si>
    <t>Survey Summary
REQUIRED</t>
  </si>
  <si>
    <t>Total Survey Hours:</t>
  </si>
  <si>
    <t>Tot. #  of Detections:</t>
  </si>
  <si>
    <t>Total Estimated Breeding Territories: (refer to Territory Defintions below)</t>
  </si>
  <si>
    <t>Number of Nests Found:</t>
  </si>
  <si>
    <t>Breeding Behavior Observation Codes</t>
  </si>
  <si>
    <t>Number of PO BreedingTerritories:</t>
  </si>
  <si>
    <t>Number of PR Breeding Territories:</t>
  </si>
  <si>
    <t>Number of CO Breeding Territories:</t>
  </si>
  <si>
    <t>Brooding/Incubating</t>
  </si>
  <si>
    <t>BI</t>
  </si>
  <si>
    <t>Carrying Nest Material</t>
  </si>
  <si>
    <t>MAT</t>
  </si>
  <si>
    <t>Sur. #:</t>
  </si>
  <si>
    <t>YBCU #:</t>
  </si>
  <si>
    <t>Copulation</t>
  </si>
  <si>
    <t>COP</t>
  </si>
  <si>
    <t>Distraction Display</t>
  </si>
  <si>
    <t>DD</t>
  </si>
  <si>
    <t>Feeds Mate</t>
  </si>
  <si>
    <t>FM</t>
  </si>
  <si>
    <t>Feeds Nestling</t>
  </si>
  <si>
    <t>FN</t>
  </si>
  <si>
    <t>Fledgling</t>
  </si>
  <si>
    <t>FLG</t>
  </si>
  <si>
    <t>Nest Building</t>
  </si>
  <si>
    <t>NB</t>
  </si>
  <si>
    <t>Carry Food</t>
  </si>
  <si>
    <t>CF</t>
  </si>
  <si>
    <t>Kowlp Exchange/Pair</t>
  </si>
  <si>
    <t>VEX</t>
  </si>
  <si>
    <t>Breeding Territory Definitions</t>
  </si>
  <si>
    <t>Possible Breeding Territory (PO):</t>
  </si>
  <si>
    <t>Probable Breeding Territory (PR):</t>
  </si>
  <si>
    <t>Confirmed Breeding Territory (CO):</t>
  </si>
  <si>
    <t>Detections within a 300 - 500 m area during at least 2 surveys and 12 - 14 days apart.</t>
  </si>
  <si>
    <t>Detections within a 300-500 m area during at least 3 surveys and 12-14 days apart; or PO territory plus purposeful food carry (single observation, bird does not eat food), stick carry (single observation), multiple incidents of alarm calls in same area, or PO territory plus pair exchanging multiple kowlp or alarm calls (not coos) within 100 m of one another.</t>
  </si>
  <si>
    <t>Observation of active nest (or multiple stick carries to nest being built), copulation, fledgling (unable to fly) with adult; or PR plus multiple  food carries to same area or distraction display (dropped wings).</t>
  </si>
  <si>
    <t>Page 2</t>
  </si>
  <si>
    <t xml:space="preserve">Date Report Completed: </t>
  </si>
  <si>
    <t>Name of Reporting Individual:</t>
  </si>
  <si>
    <t>Phone #:</t>
  </si>
  <si>
    <t>Affiliation:</t>
  </si>
  <si>
    <t>Email:</t>
  </si>
  <si>
    <t>USFWS Permit #:</t>
  </si>
  <si>
    <t>State Permit #:</t>
  </si>
  <si>
    <t>Ownership:</t>
  </si>
  <si>
    <t>Primary:</t>
  </si>
  <si>
    <t>Owner Name (if applicable):</t>
  </si>
  <si>
    <t>Did you survey the same general area during each visit to this site this year (if no, summarize in comments section below)?</t>
  </si>
  <si>
    <t>If site was surveyed last year, did you survey the same general area this year (if no, summarize in comments section below)?</t>
  </si>
  <si>
    <t>Length of survey area (km):</t>
  </si>
  <si>
    <t xml:space="preserve">Overall Vegetation Characteristics: </t>
  </si>
  <si>
    <t>Overall, are the species in tree/shrub layer at this site comprised predominantly of (check one):</t>
  </si>
  <si>
    <t>Veg Characteristic</t>
  </si>
  <si>
    <t>Native broadleaf plants (&gt;75% native)</t>
  </si>
  <si>
    <t>Mixed native and exotic plants (mostly native  51%-75%)</t>
  </si>
  <si>
    <t>Exotic/introduced plants (&gt;75% exotic)</t>
  </si>
  <si>
    <t>Mixed native and exotic plants (mostly exotic  51%-75%)</t>
  </si>
  <si>
    <t>Average Overstory/Canopy (where playback calls were used):</t>
  </si>
  <si>
    <t>List up to 5 species of overstory vegetation and proportion of average canopy cover of each species . Click on dropdown menu to select scientific name.  If species is missing, select OTHER and include scientific name in Comments. For relative percent cover, the total should equal 100%.</t>
  </si>
  <si>
    <t>Relative</t>
  </si>
  <si>
    <t>Species 1:</t>
  </si>
  <si>
    <t>% Cover</t>
  </si>
  <si>
    <t>Species 3:</t>
  </si>
  <si>
    <t>Species 2:</t>
  </si>
  <si>
    <t>Species 4:</t>
  </si>
  <si>
    <t>Species 5:</t>
  </si>
  <si>
    <t>General Overstory/Canopy Characteristics:</t>
  </si>
  <si>
    <t>Total Relative Cover:</t>
  </si>
  <si>
    <t>Average Height (top of trees) of Overstory (meters; do not include a range):</t>
  </si>
  <si>
    <t>Estimated Absolute (as opposed to relative) Canopy Cover (percent; may be &lt; 100%):</t>
  </si>
  <si>
    <t>Average Subcanopy (if present; where playback calls were used):</t>
  </si>
  <si>
    <t>List up to 5 species of subcanopy vegetation (if present) and estimate proportion of average subcanopy cover of each species. Click on dropdown menu to select scientific name.  If species is missing, select OTHER and include scientific name in Comments. For relative percent cover, the total should equal 100%.</t>
  </si>
  <si>
    <t>General Subcanopy Characteristics:</t>
  </si>
  <si>
    <t>Average Height (top of trees) of Subcanopy (meters; do not include a range):</t>
  </si>
  <si>
    <t>Estimated Absolute (as opposed to relative) Subcanopy Cover (percent; may be &lt; 100%):</t>
  </si>
  <si>
    <t>Average Understory (if present; where playback calls were used):</t>
  </si>
  <si>
    <r>
      <t xml:space="preserve">List up to 5 species of understory/ shrub vegetation </t>
    </r>
    <r>
      <rPr>
        <u/>
        <sz val="7"/>
        <color theme="1"/>
        <rFont val="Times New Roman"/>
        <family val="1"/>
      </rPr>
      <t>(not all sites will have a separate understory)</t>
    </r>
    <r>
      <rPr>
        <sz val="7"/>
        <color theme="1"/>
        <rFont val="Times New Roman"/>
        <family val="1"/>
      </rPr>
      <t xml:space="preserve"> and estimate proportion of average understory cover of each species. Use scientific names. For relative percent cover, the total should equal 100% even if more than 5 species present.</t>
    </r>
  </si>
  <si>
    <t>General Understory Characteristics:</t>
  </si>
  <si>
    <t>Average Height (top) of Understory (meters; do not include a range):</t>
  </si>
  <si>
    <t>Estimated Absolute (as opposed to relative) Understory Cover (percent; may be &lt; 100%):</t>
  </si>
  <si>
    <t>Adjacent Habitat List:</t>
  </si>
  <si>
    <t>Immediate Adjacent Habitat Along Entire Transect  (Outside of survey site):</t>
  </si>
  <si>
    <t>Agriculture/Pasture</t>
  </si>
  <si>
    <t xml:space="preserve">Categorize adjacent habitat (e.g. rock outcrop, desert/scrub/thornscrub, urban/residential, agriculture/pasture, orchard, oak woodland, pinyon-juniper woodland, mixed conifer forest, grassland, marsh/wet meadow, open water, ditch/irrigation).  List up to 5 categories of adjacent habitat, and estimate proportion of percent cover (should =100%). If adjacent habitat type is missing, select "OTHER" and enter habitat type in Comments.   </t>
  </si>
  <si>
    <t xml:space="preserve">Desert/Scrub/thornscrub </t>
  </si>
  <si>
    <t>Ditch/Irrigation</t>
  </si>
  <si>
    <t>Grassland</t>
  </si>
  <si>
    <t>Category 1:</t>
  </si>
  <si>
    <t>Category 3:</t>
  </si>
  <si>
    <t>Marsh/Wet Meadow</t>
  </si>
  <si>
    <t>Category 2:</t>
  </si>
  <si>
    <t>Category 4:</t>
  </si>
  <si>
    <t>Mixed Conifer Forest</t>
  </si>
  <si>
    <t>Category 5:</t>
  </si>
  <si>
    <t>Oak Woodland</t>
  </si>
  <si>
    <t xml:space="preserve"> </t>
  </si>
  <si>
    <t>Open Water</t>
  </si>
  <si>
    <t>Is the survey area or adjacent area (within 300 m) dominated by surface water or saturated soil during at least 2 surveys?</t>
  </si>
  <si>
    <t>Orchard</t>
  </si>
  <si>
    <t xml:space="preserve"> Perennial, intermittent, or ephemeral drainage (or body of water:):</t>
  </si>
  <si>
    <t>Pinyon-Juniper Woodland</t>
  </si>
  <si>
    <r>
      <rPr>
        <b/>
        <sz val="7"/>
        <color theme="1"/>
        <rFont val="Times New Roman"/>
        <family val="1"/>
      </rPr>
      <t>Comments</t>
    </r>
    <r>
      <rPr>
        <sz val="7"/>
        <color theme="1"/>
        <rFont val="Times New Roman"/>
        <family val="1"/>
      </rPr>
      <t xml:space="preserve">. If surface water changed between surveys please describe in this section.  Provide comments regarding differences between the survey patches within the site. For example, if the average canopy for this site is 30% cover, but within one patch it is 60% cover--please note.  Please note significant differences between dominant overstory, subcanopy, and understory vegetation among the patches. Document these differences with photographs whenever possible. referencing comments to photo number whenever available.  Note potential threats (e.g., livestock, ORV, hunting, etc.) to the site. If </t>
    </r>
    <r>
      <rPr>
        <i/>
        <sz val="7"/>
        <color theme="1"/>
        <rFont val="Times New Roman"/>
        <family val="1"/>
      </rPr>
      <t>Diorhabda</t>
    </r>
    <r>
      <rPr>
        <sz val="7"/>
        <color theme="1"/>
        <rFont val="Times New Roman"/>
        <family val="1"/>
      </rPr>
      <t xml:space="preserve"> beetles are observed, provide location and photos. Attach additional pages or use the continuation sheet if needed.</t>
    </r>
  </si>
  <si>
    <t>Rock Outcrop</t>
  </si>
  <si>
    <t>Urban/Residential</t>
  </si>
  <si>
    <r>
      <rPr>
        <b/>
        <u/>
        <sz val="7"/>
        <color rgb="FF0000FF"/>
        <rFont val="Times New Roman"/>
        <family val="1"/>
      </rPr>
      <t>See state and federal permit reporting requirements</t>
    </r>
    <r>
      <rPr>
        <u/>
        <sz val="7"/>
        <color rgb="FF0000FF"/>
        <rFont val="Times New Roman"/>
        <family val="1"/>
      </rPr>
      <t xml:space="preserve">. Excel forms (spreadsheets) must be emailed in Excel format.  Maps and photos may be compiled into a pdf.  Results must be submitted by October 15, following each survey season. </t>
    </r>
  </si>
  <si>
    <t>Other</t>
  </si>
  <si>
    <t xml:space="preserve">Additional Yellow-billed Cuckoo Detections </t>
  </si>
  <si>
    <t>Comments:</t>
  </si>
  <si>
    <t>Corrected Coordinates</t>
  </si>
  <si>
    <t>Formulas at work!   DO NOT ENTER DATA IN THESE CELLS BELOW!!</t>
  </si>
  <si>
    <t xml:space="preserve">Instructions for completing the Yellow-billed Cuckoo Survey Summary Form </t>
  </si>
  <si>
    <t xml:space="preserve">Draft Addendum to Appendices 1 to 3 in Halterman et. al. (2016) </t>
  </si>
  <si>
    <t>Return to Data Entry Form</t>
  </si>
  <si>
    <t>Skip to Page 1</t>
  </si>
  <si>
    <t>Skip to Page 2</t>
  </si>
  <si>
    <t>Suggested Citation:</t>
  </si>
  <si>
    <t>U. S. Fish and Wildlife Service and U.S. Bureau of Reclamation.  2021. Draft Addendum to Appendices 1 to 3 for yellow-billed cuckoo survey protocol in Arizona, New Mexico, and Texas: in Halterman, M.D., M.J. Johnson, J.A. Holmes and S.A. Laymon. 2016. A Natural History Summary and Survey Protocol for the Western Distinct Population Segment of the Yellow-billed Cuckoo: Draft. U.S. Fish and Wildlife Techniques and Methods.  Prepared by Susan Sferra, Vicky Ryan, and Meghan White for USFWS, Southwest Region, Albuquerque, New Mexico and U.S. Bureau of Reclamation, Denver Technical Center, Denver, Colorado.</t>
  </si>
  <si>
    <r>
      <t xml:space="preserve">Contacts for questions or comments: Susan Sferra at </t>
    </r>
    <r>
      <rPr>
        <u/>
        <sz val="12"/>
        <color rgb="FF0000FF"/>
        <rFont val="Calibri"/>
        <family val="2"/>
      </rPr>
      <t>susan_sferra@fws.gov</t>
    </r>
    <r>
      <rPr>
        <sz val="12"/>
        <color theme="1"/>
        <rFont val="Calibri"/>
        <family val="2"/>
      </rPr>
      <t xml:space="preserve">, Vicky Ryan at </t>
    </r>
    <r>
      <rPr>
        <u/>
        <sz val="12"/>
        <color rgb="FF0000FF"/>
        <rFont val="Calibri"/>
        <family val="2"/>
      </rPr>
      <t>Vicky_ryan@fws.gov</t>
    </r>
    <r>
      <rPr>
        <sz val="12"/>
        <color theme="1"/>
        <rFont val="Calibri"/>
        <family val="2"/>
      </rPr>
      <t xml:space="preserve">, or Meghan White at </t>
    </r>
    <r>
      <rPr>
        <u/>
        <sz val="12"/>
        <color rgb="FF0000FF"/>
        <rFont val="Calibri"/>
        <family val="2"/>
      </rPr>
      <t>mwhite@usbr.gov</t>
    </r>
    <r>
      <rPr>
        <sz val="12"/>
        <color theme="1"/>
        <rFont val="Calibri"/>
        <family val="2"/>
      </rPr>
      <t>.</t>
    </r>
  </si>
  <si>
    <r>
      <t>Introduction:</t>
    </r>
    <r>
      <rPr>
        <sz val="12"/>
        <color theme="1"/>
        <rFont val="Calibri"/>
        <family val="2"/>
      </rPr>
      <t xml:space="preserve"> These revised instructions are provided as guidance for completing the revised Yellow-billed Cuckoo (cuckoo) Survey Summary Form in spreadsheet format, which automatically creates a database as data are entered. In addition to improvements in formatting and data storage, the instructions and form were revised to improve standardization of vegetation data and estimation of Possible, Probable, and Confirmed territories.</t>
    </r>
  </si>
  <si>
    <t>Permits and Reporting:  The appropriate contacts in your State and Federal permits are usually the State and USFWS Ecological Services Field Office yellow-billed cuckoo leads and the State and Federal permits coordinators. Prior to conducting surveys, email the name of the area you intend to survey to your USFWS Ecological Service Field Office cuckoo lead.  This information is needed to avoid duplication of effort.  Survey field forms are posted at http://www.fws.gov/southwest/es/arizona/Yellow.htm  Complete data forms (spreadsheets) for all sites surveyed, regardless of whether or not cuckoos were detected.</t>
  </si>
  <si>
    <t>Return to Data Entry Form (page 2)</t>
  </si>
  <si>
    <t xml:space="preserve">For annual reports, Permittees in Arizona, New Mexico, and Texas are required to submit digitally: </t>
  </si>
  <si>
    <t xml:space="preserve">(1) copies of all field data forms in Excel format (posted at http://www.fws.gov/southwest/es/arizona/Yellow.htm) with positive or negative survey results; </t>
  </si>
  <si>
    <t xml:space="preserve">(2) copy of USGS quad/topographical map or similar of survey area, survey route, outline of survey site, location of cuckoo detections by survey number or date, nests (if any), and estimated territories; </t>
  </si>
  <si>
    <t xml:space="preserve">(3) sketch or preferably an aerial photo showing survey area, survey route, outline of survey site location of cuckoo detections by survey number or dates, nests (if any), and estimated territories; </t>
  </si>
  <si>
    <t xml:space="preserve">(4) photos (if taken) of the interior of the patch, exterior of the patch, and overall site (may be compiled in pdf); </t>
  </si>
  <si>
    <t xml:space="preserve">(5) bird photos (if taken) (may be compiled in pdf); and </t>
  </si>
  <si>
    <t>(6) if available, GIS files (i.e., shapefile, personal or file geodatabase) of #2 above.</t>
  </si>
  <si>
    <t xml:space="preserve">Excel forms (spreadsheets) must be emailed in Excel format.  Maps and photos may be compiled into a pdf.  Results must be submitted by October 15, following each survey season. Permittees will be responsible for making sure that they submit the data to the appropriate USFWS Ecological Services Field Office and state in which surveys were conducted.  Permittees (federal) must send a copy to landowner/land manager where surveyors were conducted. </t>
  </si>
  <si>
    <t>Federal permits: Arizona: jason_douglas@fws.gov, New Mexico: jennifer_l_davis@fws.gov , Texas: Michael_Warriner@fws.gov</t>
  </si>
  <si>
    <r>
      <t>State permits:</t>
    </r>
    <r>
      <rPr>
        <sz val="12"/>
        <color theme="1"/>
        <rFont val="Calibri"/>
        <family val="2"/>
      </rPr>
      <t xml:space="preserve"> (follow state reporting requirements; also send a copy of federal annual report): Arizona: scpermits@azgfd.gov.  New Mexico: nhnm@unm.edu.   Texas: Texas Parks &amp; Wildlife Department, Wildlife Division – Wildlife Permitting Office, 4200 Smith School Road, Austin, Texas 78744.</t>
    </r>
  </si>
  <si>
    <t>We recommend scanning or otherwise imaging field data sheets immediately after the day’s survey is completed. In the event of loss or damage to the data sheet, the information can be salvaged.</t>
  </si>
  <si>
    <t>Page 1 of Survey Summary Form for electronic submission</t>
  </si>
  <si>
    <r>
      <t xml:space="preserve">Site Name: </t>
    </r>
    <r>
      <rPr>
        <sz val="12"/>
        <color theme="1"/>
        <rFont val="Calibri"/>
        <family val="2"/>
      </rPr>
      <t>Standardized site names are provided by the cuckoo survey coordinators for each state and should be consistent with the naming of other sites that might be in the area. If the site is new, work with your state or USFWS cuckoo coordinator to determine suitable site names before the beginning of the survey season. If the site was previously surveyed, use the site name from previous years (which can be obtained from the state or USFWS cuckoo coordinator). If you are uncertain if the site was previously surveyed, contact your state or USFWS cuckoo coordinator.</t>
    </r>
  </si>
  <si>
    <r>
      <t xml:space="preserve">County: </t>
    </r>
    <r>
      <rPr>
        <sz val="12"/>
        <color theme="1"/>
        <rFont val="Calibri"/>
        <family val="2"/>
      </rPr>
      <t>Record the county where the site is located.</t>
    </r>
  </si>
  <si>
    <r>
      <t xml:space="preserve">Elevation (meters): </t>
    </r>
    <r>
      <rPr>
        <sz val="12"/>
        <color theme="1"/>
        <rFont val="Calibri"/>
        <family val="2"/>
      </rPr>
      <t>This can be obtained from a handheld GPS unit, USGS quad map, or a GIS elevation layer. Please use the most accurate information available. Please record data in meters. If elevation changed from start to finish, use the average elevation and include notes in the comments.</t>
    </r>
  </si>
  <si>
    <r>
      <t xml:space="preserve">State: </t>
    </r>
    <r>
      <rPr>
        <sz val="12"/>
        <color theme="1"/>
        <rFont val="Calibri"/>
        <family val="2"/>
      </rPr>
      <t>Record the state where the site is located.</t>
    </r>
  </si>
  <si>
    <t>USGS Quad Name: Provide the full quad name, as shown on the appropriate standard USGS 7.5-minute topographic maps. Please list the names of all USGS 7.5-minute topographic maps covered by the survey site. To find the name of the USGS map where a site is located, open the USGS 7.5-minute topographic map index at the following website: http://www.fws.gov/southwest/es/arizona/Yellow.htm.</t>
  </si>
  <si>
    <r>
      <t xml:space="preserve">Creek, River, Wetland, Canyon, or Lake Name: </t>
    </r>
    <r>
      <rPr>
        <sz val="12"/>
        <color theme="1"/>
        <rFont val="Calibri"/>
        <family val="2"/>
      </rPr>
      <t xml:space="preserve">Provide the name of the riparian feature, such as the lake or watercourse (including ephemeral washes), where the survey is being conducted.  If the drainage or canyon name is different than the riparian feature, use the name of the riparian feature.  For example, Bonito River instead of Rio Grande. </t>
    </r>
  </si>
  <si>
    <r>
      <t xml:space="preserve">Site Coordinates: </t>
    </r>
    <r>
      <rPr>
        <sz val="12"/>
        <color theme="1"/>
        <rFont val="Calibri"/>
        <family val="2"/>
      </rPr>
      <t>Provide the start and end points of the survey, which will indicate the linear, straight-line extent of survey area, based on Universal Transverse Mercator coordinates (UTMs). If the start and end points of the survey changed significantly among visits, enter separate coordinates for each survey in the Comments section. Note that we do not need the coordinates for the detailed route taken by the surveyor(s) but see permit requirements for site outline and general survey route and associated geospatial files. A marked general survey route taken by the surveyor(s) on copies of a USGS quad/topographical map and aerial photo (or sketch if no aerial photo is available) will provide the needed information, especially for non-linear routes in wide expanses of habitat or side drainages.  Surveyors may also provide additional points defining the area surveyed in the Comments section if the site is wide or nonlinear.</t>
    </r>
  </si>
  <si>
    <r>
      <t xml:space="preserve">UTM Zone: </t>
    </r>
    <r>
      <rPr>
        <sz val="12"/>
        <color theme="1"/>
        <rFont val="Calibri"/>
        <family val="2"/>
      </rPr>
      <t>Provide the appropriate UTM zone for the site, which is displayed along with the coordinates by most GPS units.</t>
    </r>
  </si>
  <si>
    <r>
      <t xml:space="preserve">Datum: </t>
    </r>
    <r>
      <rPr>
        <sz val="12"/>
        <color theme="1"/>
        <rFont val="Calibri"/>
        <family val="2"/>
      </rPr>
      <t>For uniformity of data, we prefer that you use NAD83.</t>
    </r>
  </si>
  <si>
    <r>
      <t xml:space="preserve">Magnetic North Declination:  </t>
    </r>
    <r>
      <rPr>
        <sz val="12"/>
        <color theme="1"/>
        <rFont val="Calibri"/>
        <family val="2"/>
      </rPr>
      <t xml:space="preserve">The compass declination should be set to the magnetic declination of the survey area. Arizona ranges from 10-12º from east to west.  New Mexico ranges from 9-10º from east to west within the range of the western yellow-billed cuckoo.  Magnetic declination values can be located on USGS 7.5 minute quad maps, can be found using an internet search for “your state” + magnetic declination, or can be calculated on the following website at </t>
    </r>
  </si>
  <si>
    <t>https://www.ngdc.noaa.gov/geomag/declination.shtml</t>
  </si>
  <si>
    <r>
      <t xml:space="preserve">Was site surveyed in previous year? </t>
    </r>
    <r>
      <rPr>
        <sz val="12"/>
        <color theme="1"/>
        <rFont val="Calibri"/>
        <family val="2"/>
      </rPr>
      <t>Click on drop down menu and select yes, no, or unknown.</t>
    </r>
  </si>
  <si>
    <r>
      <t xml:space="preserve">If yes, what site name was used? </t>
    </r>
    <r>
      <rPr>
        <sz val="12"/>
        <color theme="1"/>
        <rFont val="Calibri"/>
        <family val="2"/>
      </rPr>
      <t>If the site was surveyed in the previous year, record the site name used in the previous year.</t>
    </r>
  </si>
  <si>
    <t xml:space="preserve">Survey #: Survey 1 – 5. </t>
  </si>
  <si>
    <t xml:space="preserve">See the protocol for an explanation of the number of required visits (also known as surveys) for each survey period. Note: A single survey is defined as a complete protocol-based survey that occurs over no more than 1 day. If a site is so large as to require more than a single day to survey, consider splitting the site into multiple sub-sites and use separate survey forms for each. At least four surveys are required for completion of a full season of protocol-level surveys at any site.  Although not required, we encourage additional surveys through September in Arizona and New Mexico, especially when conducting surveys for proposed projects.  Cuckoo nests and fledglings have been documented as late as early October. Surveys conducted 12 - 14 days apart are recommended, based on a population study on the lower Colorado River (McNeil et al. 2013).  If surveys are conducted only 10 days apart, only 40 days of the breeding season are covered. In addition some cuckoos may remain onsite for 10 days prior to leaving area and may be counted on two surveys. If surveys are conducted more than 16 days apart, an entire cuckoo breeding cycle may be missed.  Surveys conducted 15 days apart are acceptable, but are not as ideal as 12-14 days apart if start date of a breeding cycle is unknown.  Some extenuating circumstances such as wind, rainfall, flooding, and access may require some surveys to be only 10 days apart. </t>
  </si>
  <si>
    <t>Protocol surveys require morning visits, but you may also conduct supplemental evening surveys if time permits. Casual, pre-season, supplemental, or follow-up visits to check on the status of a territory should not be listed in this column but should be documented in the Comments section or in the Additional Yellow-billed Cuckoo Detections section.</t>
  </si>
  <si>
    <r>
      <t xml:space="preserve">Observer(s): </t>
    </r>
    <r>
      <rPr>
        <sz val="12"/>
        <color theme="1"/>
        <rFont val="Calibri"/>
        <family val="2"/>
      </rPr>
      <t>Record your first initial(s) and last name(s).</t>
    </r>
  </si>
  <si>
    <r>
      <t xml:space="preserve">Date: </t>
    </r>
    <r>
      <rPr>
        <sz val="12"/>
        <color theme="1"/>
        <rFont val="Calibri"/>
        <family val="2"/>
      </rPr>
      <t>Indicate the date that the survey was conducted using the format mm/dd/yyyy.</t>
    </r>
  </si>
  <si>
    <r>
      <t xml:space="preserve">Start and Stop: </t>
    </r>
    <r>
      <rPr>
        <sz val="12"/>
        <color theme="1"/>
        <rFont val="Calibri"/>
        <family val="2"/>
      </rPr>
      <t>Record the start and stop time of the survey, given in 12-hour rather than 24-hour format (e.g., 4:00 am rather than 0400).  You must use a semi-colon.</t>
    </r>
  </si>
  <si>
    <r>
      <t xml:space="preserve">Total hrs: </t>
    </r>
    <r>
      <rPr>
        <sz val="12"/>
        <color theme="1"/>
        <rFont val="Calibri"/>
        <family val="2"/>
      </rPr>
      <t xml:space="preserve">Calculate the total hours, rounded to the nearest quarter (0.25) hour based on time spent surveying the site and the number of surveyors. For single-observer surveys, or when multiple observers stay together throughout the survey, total the number of hours from survey start to end. If two or more observers surveyed different sections of one site concurrently and independently, sum the number of hours each observer spent surveying the site. </t>
    </r>
  </si>
  <si>
    <r>
      <t xml:space="preserve">Total Number of YBCUs Detected: </t>
    </r>
    <r>
      <rPr>
        <sz val="12"/>
        <color theme="1"/>
        <rFont val="Calibri"/>
        <family val="2"/>
      </rPr>
      <t xml:space="preserve">Record the total number of </t>
    </r>
    <r>
      <rPr>
        <u/>
        <sz val="12"/>
        <color theme="1"/>
        <rFont val="Calibri"/>
        <family val="2"/>
      </rPr>
      <t>unique</t>
    </r>
    <r>
      <rPr>
        <sz val="12"/>
        <color theme="1"/>
        <rFont val="Calibri"/>
        <family val="2"/>
      </rPr>
      <t xml:space="preserve"> individual adult Cuckoos detected during this particular survey. When uncertain whether a detection represents a new individual, include comments on why you are uncertain (such as you were unsure whether the bird followed you or you were unsure whether the same bird was detected in different parts of the survey areas, or the bird was detected only briefly, or other cuckoo behavior). Do not count nestlings. (But do record whether nestlings or fledglings were found, in the Detection Comments section).</t>
    </r>
  </si>
  <si>
    <r>
      <t xml:space="preserve">YBCU #: </t>
    </r>
    <r>
      <rPr>
        <sz val="12"/>
        <color theme="1"/>
        <rFont val="Calibri"/>
        <family val="2"/>
      </rPr>
      <t>Record a sequential number, starting with the number 1 for the first observation of the survey, in the row pertaining to the broadcast - point in which the observation was made. Use this reference number for other note-worthy information in the note section on the datasheet - record the cuckoo number and detailed notes regarding your observations including breeding behavior. Keep track of different cuckoos in the Detection Comments section using both Survey # and YBCU #. Document any information in the Detection Comments that may indicate whether a cuckoo is the same or a different bird than documented previously.</t>
    </r>
  </si>
  <si>
    <r>
      <t xml:space="preserve">Time Detected: </t>
    </r>
    <r>
      <rPr>
        <sz val="12"/>
        <color theme="1"/>
        <rFont val="Calibri"/>
        <family val="2"/>
      </rPr>
      <t>Time of cuckoo detection.  Report time in 12-hour rather than 24-hour format (e.g., 8:00 am  rather than 0800).  You must use a semi-colon.</t>
    </r>
  </si>
  <si>
    <r>
      <t xml:space="preserve">Detection Method: </t>
    </r>
    <r>
      <rPr>
        <sz val="12"/>
        <color theme="1"/>
        <rFont val="Calibri"/>
        <family val="2"/>
      </rPr>
      <t xml:space="preserve">Record whether the detection was “Incidental” (with a code of “I”) if the cuckoo not was detected during the 6 minutes of each call playback survey point. If the cuckoo was detected during a Call playback survey, record it as a “P”. </t>
    </r>
  </si>
  <si>
    <r>
      <t>Detection Type:</t>
    </r>
    <r>
      <rPr>
        <sz val="12"/>
        <color theme="1"/>
        <rFont val="Calibri"/>
        <family val="2"/>
      </rPr>
      <t xml:space="preserve"> Record whether the detection was A = aural (you only heard a cuckoo), V = Visual (you only saw it), or B = both (you heard and saw it).</t>
    </r>
  </si>
  <si>
    <r>
      <t xml:space="preserve">Vocalization Type: </t>
    </r>
    <r>
      <rPr>
        <sz val="12"/>
        <color theme="1"/>
        <rFont val="Calibri"/>
        <family val="2"/>
      </rPr>
      <t>If the detection was aural, record the type of vocalization heard as “CN” = Contact/kowlp,”CO” = coo, “AL” = alarm (soft knocker call), “OT” = other (and describe the “other” vocalization under Detection Comments section.</t>
    </r>
  </si>
  <si>
    <r>
      <t>Number of 'kowlp' calls played prior to response:</t>
    </r>
    <r>
      <rPr>
        <sz val="12"/>
        <color theme="1"/>
        <rFont val="Calibri"/>
        <family val="2"/>
      </rPr>
      <t xml:space="preserve"> Record the number of times the ‘kowlp’ call was played before the cuckoo responded.  A cuckoo vocalizing prior to playback or responding immediately after playback number 1 was likely already nearby and may be near or at the center of its territory.  Surveyors should be especially vigilant for signs of breeding behavior.  Cuckoos that do not respond until after several calls are broadcast may be present but silent, may be approaching from other areas, or may be following surveyors.  Counting the number of broadcast calls also helps the surveyor pay attention to the survey.</t>
    </r>
  </si>
  <si>
    <r>
      <t xml:space="preserve">Behavior Observed (refer to codes): </t>
    </r>
    <r>
      <rPr>
        <sz val="12"/>
        <color theme="1"/>
        <rFont val="Calibri"/>
        <family val="2"/>
      </rPr>
      <t xml:space="preserve">If observed, record the appropriate behavior code provided at the bottom of the first sheet or see all codes provided in the Appendix 1 tab below.  Surveyors should be familiar with these behaviors to help in assessing territory and breeding status.  More than one code may be used. If a nest is inadvertently found while conducting surveys, observers should move away slowly to avoid startling the birds or force-fledging the young.  Avoid physical contact with the nest or nest tree, to prevent physical disturbance and leaving a scent.  Surveyors are not authorized to monitor nests (repeated visits within 20 meters of nest tree) unless specifically stated in your State and Federal permits.  Habitat density, nest height, surveyor noise, and surveyor visibility play a role in the level of disturbance to cuckoos. Surveyors must be alert to behavioral signs of disturbance near a cuckoo nest, which include alarm calls given repeatedly while watching the intruder, broken wing displays, or flying in with prey and eating the prey item instead of going to the nest.  If these behaviors occur, the cuckoo is distressed, and the observer should move back (Halterman et al. 2016). </t>
    </r>
  </si>
  <si>
    <t>View Behavior Index</t>
  </si>
  <si>
    <r>
      <t xml:space="preserve">Surveyor Detection Coordinates: </t>
    </r>
    <r>
      <rPr>
        <sz val="12"/>
        <color theme="1"/>
        <rFont val="Calibri"/>
        <family val="2"/>
      </rPr>
      <t>Enter the UTM Easting (E) and Northing (N) for the location of the surveyor when the cuckoo was detected. The direction (compass bearing) and distance to the detected cuckoo are estimated from this point.</t>
    </r>
  </si>
  <si>
    <r>
      <t xml:space="preserve">Distance (meters): </t>
    </r>
    <r>
      <rPr>
        <sz val="12"/>
        <color theme="1"/>
        <rFont val="Calibri"/>
        <family val="2"/>
      </rPr>
      <t>Estimate as accurately as possible, the distance in meters to the detected cuckoo. Periodically, double check your distance estimation accuracy with a measuring tape in the same habitat type between surveys.</t>
    </r>
  </si>
  <si>
    <r>
      <t xml:space="preserve">Bearing (in number degrees): </t>
    </r>
    <r>
      <rPr>
        <sz val="12"/>
        <color theme="1"/>
        <rFont val="Calibri"/>
        <family val="2"/>
      </rPr>
      <t>Estimate, as accurately as possible, the compass bearing in numerical degrees to the detected cuckoo from the surveyor location (such as 360 degrees rather than North). See Magnetic North declination above.</t>
    </r>
  </si>
  <si>
    <r>
      <t xml:space="preserve">Corrected Coordinates: </t>
    </r>
    <r>
      <rPr>
        <sz val="12"/>
        <color theme="1"/>
        <rFont val="Calibri"/>
        <family val="2"/>
      </rPr>
      <t xml:space="preserve">The Cuckoo location is calculated based on the surveyor’s location, distance, and bearing. You do not enter data into the Corrected Coordinates fields.  This Excel data sheet contains a formula that will automatically calculate corrected coordinates and populates these fields. </t>
    </r>
  </si>
  <si>
    <t xml:space="preserve">Survey Summary (REQUIRED):  </t>
  </si>
  <si>
    <t xml:space="preserve">Surveyors MUST complete all fields in the Survey Summary section of the form.  Surveyors have the best knowledge of the behavior, habitat, and location of birds detected on each survey visit, which are used to determine numbers of Possible, Probable, and Confirmed breeding territories.  Guidance in estimating the numbers of breeding territories is provided in Table 1 below (updated and revised from Table 2 of the Survey Protocol).  These estimates are important and are used by regulatory and land management agencies. </t>
  </si>
  <si>
    <r>
      <t>Table 1.  Possible, Probable, and Confirmed breeding territory estimation using cuckoo detections.</t>
    </r>
    <r>
      <rPr>
        <sz val="12"/>
        <color theme="1"/>
        <rFont val="Calibri"/>
        <family val="2"/>
      </rPr>
      <t xml:space="preserve">  A site is occupied if at least one Possible breeding territory (PO), Probable breeding territory (PR), or Confirmed breeding territory (CO) is present.  This table is revised and updated from Table 2 of the Survey Protocol, based on Holmes et al. (2008), McNeil et al. (2013), and Dillon et al. (2017).</t>
    </r>
  </si>
  <si>
    <t>Breeding Territory Estimation¹</t>
  </si>
  <si>
    <t>Possible breeding territory (PO)</t>
  </si>
  <si>
    <t>Probable breeding territory (PR)</t>
  </si>
  <si>
    <t>Detections within a 300-500 m area during at least 3 surveys and 12 - 14 days apart; or PO territory plus purposeful food carry (single observation, bird does not eat food), stick carry (single observation), multiple incidents of alarm calls in same area, or PO territory plus pair exchanging multiple kowlp or alarm calls (not coos) within 100 m of one another.</t>
  </si>
  <si>
    <t>Confirmed breeding territory (CO)</t>
  </si>
  <si>
    <t>Observation of active nest (or multiple stick carries to nest being built), copulation, fledgling (unable to fly) with adult; or PR plus multiple food carries to same area; or distraction display (dropped wing).</t>
  </si>
  <si>
    <r>
      <t xml:space="preserve">¹  Surveys conducted 12 - 14 days apart are recommended, based on a population study on the lower Colorado River (McNeil et al. 2013).  If surveys are conducted only 10 days apart, only </t>
    </r>
    <r>
      <rPr>
        <sz val="12"/>
        <color rgb="FF222222"/>
        <rFont val="Calibri"/>
        <family val="2"/>
      </rPr>
      <t xml:space="preserve">40 days of the </t>
    </r>
    <r>
      <rPr>
        <sz val="12"/>
        <color theme="1"/>
        <rFont val="Calibri"/>
        <family val="2"/>
      </rPr>
      <t>breeding season are covered. In addition, some cuckoos may remain onsite for 10 days prior to leaving area and may be counted on two surveys. If surveys are conducted more than 16 days apart, an entire cuckoo breeding cycle may be missed.  Surveys conducted 15 days apart are acceptable, but are not as ideal as 12-14 days apart if start date of a breeding cycle is unknown.  Some extenuating circumstances such as wind, rainfall, flooding, and access may require some surveys to be only 10 days apart.</t>
    </r>
  </si>
  <si>
    <r>
      <t xml:space="preserve">Number of PO Breeding Territories: </t>
    </r>
    <r>
      <rPr>
        <sz val="12"/>
        <color theme="1"/>
        <rFont val="Calibri"/>
        <family val="2"/>
      </rPr>
      <t xml:space="preserve">Record the total number of Possible breeding territories following protocol guidelines and Table 1 (revised from Table 2 in the Survey Protocol, also summarized on form). </t>
    </r>
  </si>
  <si>
    <r>
      <t>Number of PR Breeding Territories:</t>
    </r>
    <r>
      <rPr>
        <sz val="12"/>
        <color theme="1"/>
        <rFont val="Calibri"/>
        <family val="2"/>
      </rPr>
      <t xml:space="preserve"> Record the total number of Probable breeding territories following protocol guidelines and revised Table 1 (revised from Table 2 in the Survey Protocol, also summarized on form). </t>
    </r>
  </si>
  <si>
    <r>
      <t xml:space="preserve">Number of CO Breeding Territories: </t>
    </r>
    <r>
      <rPr>
        <sz val="12"/>
        <color theme="1"/>
        <rFont val="Calibri"/>
        <family val="2"/>
      </rPr>
      <t xml:space="preserve">Record the total number of Confirmed breeding territories following protocol guidelines and revised Table 1 (revised from Table 2 in the Survey Protocol, also summarized on form). </t>
    </r>
  </si>
  <si>
    <r>
      <t>Number of Nests Found:</t>
    </r>
    <r>
      <rPr>
        <sz val="12"/>
        <color theme="1"/>
        <rFont val="Calibri"/>
        <family val="2"/>
      </rPr>
      <t xml:space="preserve"> Record total number of nests found (if any encountered). Surveyors are not authorized to monitor nests within 20 meters of the nest tree unless specifically stated in your State and Federal permits.</t>
    </r>
  </si>
  <si>
    <t>Page 2 of Survey Summary Form for electronic submission</t>
  </si>
  <si>
    <r>
      <t xml:space="preserve">Site Name: </t>
    </r>
    <r>
      <rPr>
        <sz val="12"/>
        <color theme="1"/>
        <rFont val="Calibri"/>
        <family val="2"/>
      </rPr>
      <t>Same as for page 1 of the survey form.</t>
    </r>
  </si>
  <si>
    <r>
      <t xml:space="preserve">Date Report Completed: </t>
    </r>
    <r>
      <rPr>
        <sz val="12"/>
        <color theme="1"/>
        <rFont val="Calibri"/>
        <family val="2"/>
      </rPr>
      <t>Provide the date the form was completed in mm/dd/yyyy format.</t>
    </r>
  </si>
  <si>
    <r>
      <t xml:space="preserve">Name of Reporting Individual: </t>
    </r>
    <r>
      <rPr>
        <sz val="12"/>
        <color theme="1"/>
        <rFont val="Calibri"/>
        <family val="2"/>
      </rPr>
      <t>Indicate the full first and last name of the reporting individual (preferably the primary surveyor).</t>
    </r>
  </si>
  <si>
    <r>
      <t xml:space="preserve">Phone Number: </t>
    </r>
    <r>
      <rPr>
        <sz val="12"/>
        <color theme="1"/>
        <rFont val="Calibri"/>
        <family val="2"/>
      </rPr>
      <t>Provide the reporting individual’s phone number; include the area code.</t>
    </r>
  </si>
  <si>
    <r>
      <t xml:space="preserve">Affiliation: </t>
    </r>
    <r>
      <rPr>
        <sz val="12"/>
        <color theme="1"/>
        <rFont val="Calibri"/>
        <family val="2"/>
      </rPr>
      <t>Provide the full name of the agency or other affiliation (which is usually the employer) of the reporting individual.</t>
    </r>
  </si>
  <si>
    <r>
      <t xml:space="preserve">Email: </t>
    </r>
    <r>
      <rPr>
        <sz val="12"/>
        <color theme="1"/>
        <rFont val="Calibri"/>
        <family val="2"/>
      </rPr>
      <t>Provide the reporting individual’s email.</t>
    </r>
  </si>
  <si>
    <r>
      <t xml:space="preserve">U.S. Fish and Wildlife Service (USFWS) Permit #: </t>
    </r>
    <r>
      <rPr>
        <sz val="12"/>
        <color theme="1"/>
        <rFont val="Calibri"/>
        <family val="2"/>
      </rPr>
      <t>List the full number of the required federal permit under which the survey was completed.</t>
    </r>
  </si>
  <si>
    <r>
      <t xml:space="preserve">State Permit #: </t>
    </r>
    <r>
      <rPr>
        <sz val="12"/>
        <color theme="1"/>
        <rFont val="Calibri"/>
        <family val="2"/>
      </rPr>
      <t>If a State permit is required by the State in which the survey was completed, provide the full number of the State wildlife agency permit.</t>
    </r>
  </si>
  <si>
    <r>
      <t>Ownership: Primary</t>
    </r>
    <r>
      <rPr>
        <sz val="12"/>
        <color theme="1"/>
        <rFont val="Calibri"/>
        <family val="2"/>
      </rPr>
      <t>: Click on drop down menu and select from list.</t>
    </r>
  </si>
  <si>
    <t xml:space="preserve"> (BLM, BOR, NPS, USFWS, USFS, Tribal, State, Private, or other (Municipal/County).</t>
  </si>
  <si>
    <r>
      <t xml:space="preserve">Did you survey the same general area during each visit to this site this year? </t>
    </r>
    <r>
      <rPr>
        <sz val="12"/>
        <color theme="1"/>
        <rFont val="Calibri"/>
        <family val="2"/>
      </rPr>
      <t>Click on drop down and select Yes or No. If No, summarize in the comments section.</t>
    </r>
  </si>
  <si>
    <r>
      <t>If site was surveyed last year, did you survey the same general area this year?</t>
    </r>
    <r>
      <rPr>
        <sz val="12"/>
        <color theme="1"/>
        <rFont val="Calibri"/>
        <family val="2"/>
      </rPr>
      <t xml:space="preserve"> Click on drop down and select Yes or No. If No, record the reason and how the survey varied in the comments section.</t>
    </r>
  </si>
  <si>
    <r>
      <t xml:space="preserve">Length of area surveyed (km): </t>
    </r>
    <r>
      <rPr>
        <sz val="12"/>
        <color theme="1"/>
        <rFont val="Calibri"/>
        <family val="2"/>
      </rPr>
      <t>Estimate the linear straight-line distance of the length of the area surveyed, in (km) kilometers. This is not an estimate of the total distance walked throughout the survey site. Do not provide a range of distances.</t>
    </r>
  </si>
  <si>
    <r>
      <t xml:space="preserve">Overall Vegetation Characteristics: </t>
    </r>
    <r>
      <rPr>
        <sz val="12"/>
        <color theme="1"/>
        <rFont val="Calibri"/>
        <family val="2"/>
      </rPr>
      <t>This describes the overall vegetation characteristic for the site, namely which species predominantly comprise the tree/shrub layer. Check one of the following categories:</t>
    </r>
  </si>
  <si>
    <r>
      <t xml:space="preserve">Native broadleaf plants </t>
    </r>
    <r>
      <rPr>
        <sz val="12"/>
        <color theme="1"/>
        <rFont val="Calibri"/>
        <family val="2"/>
      </rPr>
      <t>- &gt;75 % of the tree/shrub layer of the site is composed of native broadleaf plants.</t>
    </r>
  </si>
  <si>
    <r>
      <t xml:space="preserve">Exotic/introduced plants </t>
    </r>
    <r>
      <rPr>
        <sz val="12"/>
        <color theme="1"/>
        <rFont val="Calibri"/>
        <family val="2"/>
      </rPr>
      <t>- &gt;75 % of the tree/shrub layer of the site is composed of exotic/introduced plants.</t>
    </r>
  </si>
  <si>
    <r>
      <t xml:space="preserve">Mixed native and exotic plants (mostly native) </t>
    </r>
    <r>
      <rPr>
        <sz val="12"/>
        <color theme="1"/>
        <rFont val="Calibri"/>
        <family val="2"/>
      </rPr>
      <t>– 51% -75% of the tree/shrub layer of the site is composed of native broadleaf plants.</t>
    </r>
  </si>
  <si>
    <r>
      <t xml:space="preserve">Mixed native and exotic plants (mostly exotic) </t>
    </r>
    <r>
      <rPr>
        <sz val="12"/>
        <color theme="1"/>
        <rFont val="Calibri"/>
        <family val="2"/>
      </rPr>
      <t>– 51% -75% of the tree/shrub layer of the site is composed of exotic/introduced plants.</t>
    </r>
  </si>
  <si>
    <t xml:space="preserve">Average Overstory/Canopy (where playback calls were used): </t>
  </si>
  <si>
    <t>Provide the scientific names of the five most common species in the overstory/canopy and proportion of overstory cover provided by each species in cuckoo breeding habitat (relative cover).  Overstory may consist of more than one habitat type.  For example, cottonwood/willow habitat bordered by mesquite may both be part of the breeding habitat.  For relative percent cover, the total should equal 100%, even if more than five species are present. Appendix 2 at the end of this document and the dropdown menu on the form include most, but not all, of the species in southwestern cuckoo habitat.  If one of the five most common species present is not included, click on “Other” and include the scientific name of the species in the Comments section.</t>
  </si>
  <si>
    <r>
      <t xml:space="preserve">Average Height (top) of Overstory (meters; do not include a range): </t>
    </r>
    <r>
      <rPr>
        <sz val="12"/>
        <color theme="1"/>
        <rFont val="Calibri"/>
        <family val="2"/>
      </rPr>
      <t xml:space="preserve">Provide the best estimate of the average height of the top of the overstory/canopy throughout the survey in meters. Although canopy height can vary, give only a single (not a range) overall height estimate. </t>
    </r>
  </si>
  <si>
    <r>
      <t xml:space="preserve">Estimated Absolute (as opposed to relative) Canopy Cover (percent; may be &lt; 100%): </t>
    </r>
    <r>
      <rPr>
        <sz val="12"/>
        <color theme="1"/>
        <rFont val="Calibri"/>
        <family val="2"/>
      </rPr>
      <t>Estimate of the absolute percent overstory/canopy cover of the site. This measure of cover is not equal to the species relative covers previously recorded and may be less than 100% if canopy openings are present.  The open streambed should not be included in the estimate.</t>
    </r>
  </si>
  <si>
    <r>
      <t xml:space="preserve">Average Subcanopy (if present; where playback calls were used): </t>
    </r>
    <r>
      <rPr>
        <sz val="12"/>
        <color theme="1"/>
        <rFont val="Calibri"/>
        <family val="2"/>
      </rPr>
      <t>Fill out this section if two distinctive tree layers are present and can be differentiated into an overstory/canopy and subcanopy layer (as opposed to overstory/canopy and understory layers). Provide the scientific names of the five most common species in the subcanopy and proportion of average subcanopy cover provided by each species in cuckoo breeding habitat (relative cover).  For relative percent cover, the total should equal 100%, even if more than five species are present.  Appendix 2 at the end of this document and the dropdown menu on the form include most, but not all, of the species in southwestern cuckoo habitat.  If one of the five most common species present is not included, click on “Other” and include the scientific name of the species in the Comments section.</t>
    </r>
  </si>
  <si>
    <r>
      <t xml:space="preserve">Estimated Absolute (as opposed to relative) Subcanopy Cover (percent; may be &lt; 100%): </t>
    </r>
    <r>
      <rPr>
        <sz val="12"/>
        <color theme="1"/>
        <rFont val="Calibri"/>
        <family val="2"/>
      </rPr>
      <t>Estimate the absolute percent overall subcanopy cover at the site. This measure of cover is not equal to the species relative covers previously recorded and may be less than 100% if subcanopy openings are present. The open streambed should not be included in the estimate.</t>
    </r>
  </si>
  <si>
    <r>
      <t xml:space="preserve">Average Understory (if present; where playback calls were used): </t>
    </r>
    <r>
      <rPr>
        <sz val="12"/>
        <color theme="1"/>
        <rFont val="Calibri"/>
        <family val="2"/>
      </rPr>
      <t>The understory comprises a distinct woody or herbaceous layer (that does not have to be present throughout the site) below the overstory canopy and subcanopy in cuckoo breeding habitat  This is the shrub or ground cover layer, including tree regeneration, perennial shrubs, grasses, and/or annual herbaceous growth. For example, a cottonwood overstory might have shrub-sized young cottonwoods or willows and shrubs directly below, immediately adjacent to, or in small patches in between the overstory.  Or there may only be an overstory and subcanopy with no understory.  List up to 5 species of understory and estimate proportion of understory cover of each species. Use scientific names. For percent cover the total should equal 100%, even if more than five species are present.</t>
    </r>
  </si>
  <si>
    <r>
      <t>Average Height (top) of Understory (meters; do not include a range)</t>
    </r>
    <r>
      <rPr>
        <sz val="12"/>
        <color theme="1"/>
        <rFont val="Calibri"/>
        <family val="2"/>
      </rPr>
      <t>: Provide the best estimate of the average height of the top of the understory throughout the site in meters.  Although understory height can vary, give only a single (not a range) overall height estimate.</t>
    </r>
  </si>
  <si>
    <r>
      <t xml:space="preserve">Estimated Absolute (as opposed to relative) Understory Cover (percent; may be &lt; 100%):  </t>
    </r>
    <r>
      <rPr>
        <sz val="12"/>
        <color theme="1"/>
        <rFont val="Calibri"/>
        <family val="2"/>
      </rPr>
      <t>Estimate the absolute percent understory cover for the site. This measure of cover is not equal to the species relative covers previously recorded and may be less than 100% if openings are present.  The open streambed should not be included in the estimate.</t>
    </r>
  </si>
  <si>
    <r>
      <t xml:space="preserve">Immediate Adjacent Habitat Along Entire Transect (Outside of survey site): </t>
    </r>
    <r>
      <rPr>
        <sz val="12"/>
        <color theme="1"/>
        <rFont val="Calibri"/>
        <family val="2"/>
      </rPr>
      <t xml:space="preserve">Categorize habitat adjacent to the survey area (e.g. rock outcrop, desert/scrub/thornscrub, urban/residential, agriculture/pasture, orchard, oak woodland, pinyon-juniper woodland, mixed conifer forest, grassland, marsh/wet meadow, open water, ditch/irrigation). Adjacent habitat should not be part of the breeding habitat.  For example, if mesquite borders riparian habitat and contributes toward breeding habitat it is not considered adjacent habitat and should be included in the overstory and understory estimates.  List up to five categories of adjacent habitat and estimate the proportion of percent cover (should equal 100%).  If a category of adjacent habitat present is not included, click on “Other” and include the name of the adjacent habitat in the Comments section.  Additional information on some of the adjacent habitat types: </t>
    </r>
  </si>
  <si>
    <r>
      <t>·</t>
    </r>
    <r>
      <rPr>
        <sz val="7"/>
        <color theme="1"/>
        <rFont val="Times New Roman"/>
        <family val="1"/>
      </rPr>
      <t xml:space="preserve">         </t>
    </r>
    <r>
      <rPr>
        <sz val="12"/>
        <color theme="1"/>
        <rFont val="Calibri"/>
        <family val="2"/>
      </rPr>
      <t>Desert/Scrub/Thornscrub is a broad category of habitat types that may contain creosote, cacti, arid-adapted shrubs, and thorny trees such as mesquite, acacia, and grey thorn.  Tree cover, if present, is generally shorter and sparser than in breeding habitat.  Examples: adjacent habitat along Agua Fria, Gila, lower San Pedro, Verde, Bill Williams, lower Colorado, Big Sandy, Santa Cruz rivers and tributaries in AZ and along ephemeral drainages in southeastern AZ.</t>
    </r>
  </si>
  <si>
    <r>
      <t>·</t>
    </r>
    <r>
      <rPr>
        <sz val="7"/>
        <color theme="1"/>
        <rFont val="Times New Roman"/>
        <family val="1"/>
      </rPr>
      <t xml:space="preserve">         </t>
    </r>
    <r>
      <rPr>
        <sz val="12"/>
        <color theme="1"/>
        <rFont val="Calibri"/>
        <family val="2"/>
      </rPr>
      <t>Orchard: pecan, almond, apple, pistachio. etc.</t>
    </r>
  </si>
  <si>
    <r>
      <t>·</t>
    </r>
    <r>
      <rPr>
        <sz val="7"/>
        <color theme="1"/>
        <rFont val="Times New Roman"/>
        <family val="1"/>
      </rPr>
      <t xml:space="preserve">         </t>
    </r>
    <r>
      <rPr>
        <sz val="12"/>
        <color theme="1"/>
        <rFont val="Calibri"/>
        <family val="2"/>
      </rPr>
      <t>Oak Woodland may include other trees and is primarily in the foothills and mountains of southeastern AZ. Example: Coronado National Forest.</t>
    </r>
  </si>
  <si>
    <r>
      <t>·</t>
    </r>
    <r>
      <rPr>
        <sz val="7"/>
        <color theme="1"/>
        <rFont val="Times New Roman"/>
        <family val="1"/>
      </rPr>
      <t xml:space="preserve">         </t>
    </r>
    <r>
      <rPr>
        <sz val="12"/>
        <color theme="1"/>
        <rFont val="Calibri"/>
        <family val="2"/>
      </rPr>
      <t>Mixed Conifer Forest. Example: Coronado National Forest.</t>
    </r>
  </si>
  <si>
    <r>
      <t>·</t>
    </r>
    <r>
      <rPr>
        <sz val="7"/>
        <color theme="1"/>
        <rFont val="Times New Roman"/>
        <family val="1"/>
      </rPr>
      <t xml:space="preserve">         </t>
    </r>
    <r>
      <rPr>
        <sz val="12"/>
        <color theme="1"/>
        <rFont val="Calibri"/>
        <family val="2"/>
      </rPr>
      <t>Grassland.  Examples: along Gila R, Mimbres R, and Rio Grande in NM; Upper San Pedro R, Canelo Hills, and drainages in Buenos Aires National Wildlife Refuge, in AZ.</t>
    </r>
  </si>
  <si>
    <r>
      <t>Is the survey area or adjacent area (within 300 meters) dominated by surface water or saturated soil during at least two surveys?</t>
    </r>
    <r>
      <rPr>
        <sz val="12"/>
        <color theme="1"/>
        <rFont val="Calibri"/>
        <family val="2"/>
      </rPr>
      <t xml:space="preserve"> Click on drop down menu and select Yes, No, or Unknown.  Provide information in the Comments section if surface water or saturated soil changed between surveys.</t>
    </r>
  </si>
  <si>
    <r>
      <t>Perennial, intermittent, ephemeral drainage (or body of water):</t>
    </r>
    <r>
      <rPr>
        <sz val="12"/>
        <color theme="1"/>
        <rFont val="Calibri"/>
        <family val="2"/>
      </rPr>
      <t xml:space="preserve"> Click on drop down menu and select Perennial, Ephemeral, or Intermittent.  We are interested in whether the drainage (or body of water) supporting vegetation used by cuckoos is perennial, intermittent, or ephemeral during the breeding season.  Tanks, ponds, lakes, cienegas, irrigation ditches, irrigation system, etc. would be characterized by the frequency and duration the water source is available during the breeding season.    See the descriptions below.  Provide information in the comments section of any changes in hydrology.</t>
    </r>
  </si>
  <si>
    <r>
      <t>Perennial</t>
    </r>
    <r>
      <rPr>
        <sz val="12"/>
        <color theme="1"/>
        <rFont val="Calibri"/>
        <family val="2"/>
      </rPr>
      <t xml:space="preserve"> - water flowing year-round, mostly from upstream waters or groundwater.   Or a lake with water during the entire breeding season.  </t>
    </r>
  </si>
  <si>
    <r>
      <t>Intermittent</t>
    </r>
    <r>
      <rPr>
        <sz val="12"/>
        <color theme="1"/>
        <rFont val="Calibri"/>
        <family val="2"/>
      </rPr>
      <t xml:space="preserve"> - water flowing during certain times of the year mostly from upstream waters and groundwater.  Examples: A streambed that contains pools of water inbetween dry reaches throughout the breeding season.  In artificial systems, water may be delivered on a schedule, such as one day per week, with gradual drying inbetween deliveries. An irrigation ditch that contains water for two days every week.  An irrigation system supporting revegetated riparian habitat.</t>
    </r>
  </si>
  <si>
    <r>
      <t>Ephemeral</t>
    </r>
    <r>
      <rPr>
        <sz val="12"/>
        <color theme="1"/>
        <rFont val="Calibri"/>
        <family val="2"/>
      </rPr>
      <t xml:space="preserve"> - water present or flowing only after precipitation, such as during the summer monsoon.  Examples: A wash that is temporarily moist or flowing from a summer rain.  A tank that holds water temporarily after a summer rain. </t>
    </r>
  </si>
  <si>
    <r>
      <t xml:space="preserve">Comments: </t>
    </r>
    <r>
      <rPr>
        <sz val="12"/>
        <color theme="1"/>
        <rFont val="Calibri"/>
        <family val="2"/>
      </rPr>
      <t xml:space="preserve">Provide comments regarding differences between survey patches or where cuckoos were detected within the site. For example, if the average canopy for the site is 30% cover, but within one patch it is 60%, describe this. Also note any significant differences between dominant overstory, subcanopy, and understory vegetation among patches within the site. Document these differences with photographs whenever possible and reference comments to photos number whenever available. Note potential threats (e.g., livestock, ORV, hunting, etc.) to the site. If </t>
    </r>
    <r>
      <rPr>
        <i/>
        <sz val="12"/>
        <color theme="1"/>
        <rFont val="Calibri"/>
        <family val="2"/>
      </rPr>
      <t xml:space="preserve">Diorhabda </t>
    </r>
    <r>
      <rPr>
        <sz val="12"/>
        <color theme="1"/>
        <rFont val="Calibri"/>
        <family val="2"/>
      </rPr>
      <t>beetles are observed, contact your USFWS and State cuckoo coordinator immediately. Attach additional pages or use the continuation sheet if needed.</t>
    </r>
  </si>
  <si>
    <t>Page 3 of Survey Summary Form for electronic submission</t>
  </si>
  <si>
    <r>
      <t>Yellow-Billed Cuckoo Survey Summary Form Page 3 (OPTIONAL).</t>
    </r>
    <r>
      <rPr>
        <sz val="12"/>
        <color theme="1"/>
        <rFont val="Calibri"/>
        <family val="2"/>
      </rPr>
      <t xml:space="preserve"> Please use this form for additional detections, follow-up visits, and any other circumstance when more detail is needed. </t>
    </r>
  </si>
  <si>
    <t>Addendum to Literature Cited</t>
  </si>
  <si>
    <t>Dillon, K., D. Moore, and D. Ahlers. 2017. Lower Rio Grande Yellow-billed Cuckoo Survey Results -2016. Selected Sites within the Lower Rio Grande Basin from Elephant Butte Dam, NM to El Paso, TX. Bureau of Reclamation, Technical Service Center, Fisheries and Wildlife Resources. Denver, CO.</t>
  </si>
  <si>
    <t>Halterman, M.D., M.J. Johnson, J.A. Holmes and S.A. Laymon. 2016. A Natural History Summary and Survey Protocol for the Western Distinct Population Segment of the Yellow-billed Cuckoo: Draft. U.S. Fish and Wildlife Techniques and Methods, 45 p.</t>
  </si>
  <si>
    <t xml:space="preserve">Holmes, J.A., C. Calvo, and M.J. Johnson. 2008. Yellow-billed cuckoo distribution, abundance, habitat use, and breeding ecology in the Verde River watershed of Arizona, 2004–2005. Final Report. Admin Rept. Arizona Game and Fish Dept. 34 pp. </t>
  </si>
  <si>
    <t>McNeil, S.E., D. Tracy, J.R. Stanek, and J.E. Stanek. 2013. Yellow-billed cuckoo distribution, abundance and habitat use on the lower Colorado River and tributaries, 2008–2012 summary report. Bureau of Reclamation, Multi-Species Conservation Program, Boulder City NV, by SSRS. http://www.lcrmscp.gov/reports/2012/d7_sumrep_08-12.pdf.</t>
  </si>
  <si>
    <t>Behavior Code</t>
  </si>
  <si>
    <t>Description</t>
  </si>
  <si>
    <r>
      <t xml:space="preserve">Evidence of Breeding or Pair Activity?                                                                    0 = </t>
    </r>
    <r>
      <rPr>
        <sz val="11"/>
        <color theme="1"/>
        <rFont val="Calibri"/>
        <family val="2"/>
        <scheme val="minor"/>
      </rPr>
      <t>No</t>
    </r>
    <r>
      <rPr>
        <b/>
        <sz val="11"/>
        <color theme="1"/>
        <rFont val="Calibri"/>
        <family val="2"/>
        <scheme val="minor"/>
      </rPr>
      <t xml:space="preserve">,                               S = </t>
    </r>
    <r>
      <rPr>
        <sz val="11"/>
        <color theme="1"/>
        <rFont val="Calibri"/>
        <family val="2"/>
        <scheme val="minor"/>
      </rPr>
      <t>Suggestive - need more evidence</t>
    </r>
    <r>
      <rPr>
        <b/>
        <sz val="11"/>
        <color theme="1"/>
        <rFont val="Calibri"/>
        <family val="2"/>
        <scheme val="minor"/>
      </rPr>
      <t xml:space="preserve">,                P = </t>
    </r>
    <r>
      <rPr>
        <sz val="11"/>
        <color theme="1"/>
        <rFont val="Calibri"/>
        <family val="2"/>
        <scheme val="minor"/>
      </rPr>
      <t>Probable</t>
    </r>
    <r>
      <rPr>
        <b/>
        <sz val="11"/>
        <color theme="1"/>
        <rFont val="Calibri"/>
        <family val="2"/>
        <scheme val="minor"/>
      </rPr>
      <t xml:space="preserve">,                 C = </t>
    </r>
    <r>
      <rPr>
        <sz val="11"/>
        <color theme="1"/>
        <rFont val="Calibri"/>
        <family val="2"/>
        <scheme val="minor"/>
      </rPr>
      <t>Confirms</t>
    </r>
  </si>
  <si>
    <t>Note</t>
  </si>
  <si>
    <t>CAP</t>
  </si>
  <si>
    <t>Capture (e.g. in mist net)</t>
  </si>
  <si>
    <t>For banding studies</t>
  </si>
  <si>
    <t>Return to Data Entry form</t>
  </si>
  <si>
    <t>DT</t>
  </si>
  <si>
    <t>Dropped Transmitter (radio-tagged birds only)</t>
  </si>
  <si>
    <t>For telemetry studies</t>
  </si>
  <si>
    <t>FLC</t>
  </si>
  <si>
    <t xml:space="preserve">Flies Closer (response to playback) </t>
  </si>
  <si>
    <t>Added for response/detection study. Also useful to ID a catchable cuckoo (flies toward playback).</t>
  </si>
  <si>
    <t>FLU</t>
  </si>
  <si>
    <t>Flush (possibly off nest)</t>
  </si>
  <si>
    <t>S</t>
  </si>
  <si>
    <t>Flush, possibly off nest in response to surveyor. (Normally cuckoos avoid being seen up close. If a cuckoo flies right in front of you, often it's because you just flushed it (made it fly off) its nest.</t>
  </si>
  <si>
    <t>NOS</t>
  </si>
  <si>
    <t>No Signal (radio-tagged birds only)</t>
  </si>
  <si>
    <t>PA</t>
  </si>
  <si>
    <t xml:space="preserve">Pair </t>
  </si>
  <si>
    <t>Useful to hone in on territory centers</t>
  </si>
  <si>
    <t>PN</t>
  </si>
  <si>
    <t xml:space="preserve">Possible Nest </t>
  </si>
  <si>
    <t>Useful to hone in on territory centers, and reduce excessive point-taking</t>
  </si>
  <si>
    <t>RC</t>
  </si>
  <si>
    <t>Repeat Call (from same location)</t>
  </si>
  <si>
    <t>RO</t>
  </si>
  <si>
    <t>Roost Site (nocturnal)</t>
  </si>
  <si>
    <t>Location of calling birds pre-dawn. Useful to locate nests (incubating males often call from nest pre-dawn)</t>
  </si>
  <si>
    <t>RS</t>
  </si>
  <si>
    <t xml:space="preserve">Resight band </t>
  </si>
  <si>
    <t>MA</t>
  </si>
  <si>
    <t>Mistnet Attempt</t>
  </si>
  <si>
    <t>TD</t>
  </si>
  <si>
    <t>Territorial Display</t>
  </si>
  <si>
    <t>NV</t>
  </si>
  <si>
    <t xml:space="preserve">No Visual </t>
  </si>
  <si>
    <t>BW</t>
  </si>
  <si>
    <t xml:space="preserve">Bill Wipe </t>
  </si>
  <si>
    <t>0-S</t>
  </si>
  <si>
    <t>Sometimes indicates agitated behavior near a nest</t>
  </si>
  <si>
    <t>FS</t>
  </si>
  <si>
    <t>Fecal Sac Carry</t>
  </si>
  <si>
    <t>C</t>
  </si>
  <si>
    <t>AN</t>
  </si>
  <si>
    <t xml:space="preserve">At Nest </t>
  </si>
  <si>
    <t>US</t>
  </si>
  <si>
    <t>Used Nest</t>
  </si>
  <si>
    <t>Nests inactive when found (active earlier in season)</t>
  </si>
  <si>
    <t>CP</t>
  </si>
  <si>
    <t xml:space="preserve">Catches Prey </t>
  </si>
  <si>
    <t>EF</t>
  </si>
  <si>
    <t xml:space="preserve">Eats Food </t>
  </si>
  <si>
    <t>FLY</t>
  </si>
  <si>
    <t>Flying</t>
  </si>
  <si>
    <t>FO</t>
  </si>
  <si>
    <t xml:space="preserve">Forages </t>
  </si>
  <si>
    <t>JUV</t>
  </si>
  <si>
    <t xml:space="preserve">Juvenile </t>
  </si>
  <si>
    <t>C (in area)</t>
  </si>
  <si>
    <t xml:space="preserve">Older than fledgling, able to fly.  </t>
  </si>
  <si>
    <t>PRE</t>
  </si>
  <si>
    <t>Preening</t>
  </si>
  <si>
    <t>ST</t>
  </si>
  <si>
    <t xml:space="preserve">Sitting </t>
  </si>
  <si>
    <t>Useful for band/resight QA  (resighting bands usually requires sitting birds)</t>
  </si>
  <si>
    <t>FY</t>
  </si>
  <si>
    <t>Feeds Young</t>
  </si>
  <si>
    <t>Brooding or Incubating</t>
  </si>
  <si>
    <t xml:space="preserve">Carry Food </t>
  </si>
  <si>
    <t>Suggests but does not confirm breeding. Other evidence needed</t>
  </si>
  <si>
    <t xml:space="preserve">Carry Nest Material </t>
  </si>
  <si>
    <t>P</t>
  </si>
  <si>
    <t>Best to find the nest to confirm breeding</t>
  </si>
  <si>
    <t xml:space="preserve">Copulation </t>
  </si>
  <si>
    <t>Indicates a nest nearby (fledgling = unable to fly)</t>
  </si>
  <si>
    <t>Vocal (kowlp) Exchange</t>
  </si>
  <si>
    <t>From Instructions:</t>
  </si>
  <si>
    <r>
      <t xml:space="preserve">Behavior Observed (refer to codes): </t>
    </r>
    <r>
      <rPr>
        <sz val="12"/>
        <color theme="1"/>
        <rFont val="Calibri"/>
        <family val="2"/>
      </rPr>
      <t xml:space="preserve">If observed, record the appropriate behavior code provided at the bottom of the first sheet or see all codes provided at the end of this document in Addendum Appendix 1.  Surveyors should be familiar with these behaviors to help in assessing territory and breeding status.  More than one code may be used. If a nest is inadvertently found while conducting surveys, observers should move away slowly to avoid startling the birds or force-fledging the young.  Avoid physical contact with the nest or nest tree, to prevent physical disturbance and leaving a scent.  Surveyors are not authorized to monitor nests (repeated visits within 20 meters of nest tree) unless specifically stated in your State and Federal permits.  Habitat density, nest height, surveyor noise, and surveyor visibility play a role in the level of disturbance to cuckoos. Surveyors must be alert to behavioral signs of disturbance near a cuckoo nest, which include alarm calls given repeatedly while watching the intruder, broken wing displays, or flying in with prey and eating the prey item instead of going to the nest.  If these occur, the observer has been the cuckoo is distressed, and the observer should move back (Halterman et al. 2016). </t>
    </r>
  </si>
  <si>
    <t>Veg Code</t>
  </si>
  <si>
    <t>Common Name</t>
  </si>
  <si>
    <t>Genus</t>
  </si>
  <si>
    <t>Species</t>
  </si>
  <si>
    <t>Concatenated name</t>
  </si>
  <si>
    <t>ABCO</t>
  </si>
  <si>
    <t>White fir</t>
  </si>
  <si>
    <t>Abies</t>
  </si>
  <si>
    <t>concolor</t>
  </si>
  <si>
    <t>ABSP</t>
  </si>
  <si>
    <t>Fir species</t>
  </si>
  <si>
    <t>species</t>
  </si>
  <si>
    <t>ACSP</t>
  </si>
  <si>
    <t>Acacia species</t>
  </si>
  <si>
    <t>Acacia/Senegalia</t>
  </si>
  <si>
    <t>ACGR</t>
  </si>
  <si>
    <t>Catclaw acacia</t>
  </si>
  <si>
    <r>
      <t xml:space="preserve"> </t>
    </r>
    <r>
      <rPr>
        <i/>
        <sz val="11"/>
        <color rgb="FF000000"/>
        <rFont val="Calibri"/>
        <family val="2"/>
      </rPr>
      <t>Senegalia</t>
    </r>
    <r>
      <rPr>
        <sz val="11"/>
        <color rgb="FF000000"/>
        <rFont val="Calibri"/>
        <family val="2"/>
      </rPr>
      <t xml:space="preserve"> (old genus is Acacia)</t>
    </r>
  </si>
  <si>
    <t>greggii</t>
  </si>
  <si>
    <t>Acacia Species</t>
  </si>
  <si>
    <t>Acacia</t>
  </si>
  <si>
    <t>ACGL</t>
  </si>
  <si>
    <t>Rocky Mountain Maple</t>
  </si>
  <si>
    <t>Acer</t>
  </si>
  <si>
    <t>glabrum</t>
  </si>
  <si>
    <t>ACNE</t>
  </si>
  <si>
    <t>Boxelder</t>
  </si>
  <si>
    <t>negundo</t>
  </si>
  <si>
    <t>Maple species</t>
  </si>
  <si>
    <t>ALIN</t>
  </si>
  <si>
    <t>Thinleaf Alder</t>
  </si>
  <si>
    <t>Alnus</t>
  </si>
  <si>
    <t>incana ssp. tenuifolia</t>
  </si>
  <si>
    <t>ALOB</t>
  </si>
  <si>
    <t>Arizona alder</t>
  </si>
  <si>
    <t>oblongifolia</t>
  </si>
  <si>
    <t>ALRH</t>
  </si>
  <si>
    <t>White alder</t>
  </si>
  <si>
    <t>rhombifolia</t>
  </si>
  <si>
    <t xml:space="preserve">ALSP </t>
  </si>
  <si>
    <t xml:space="preserve">Alder species </t>
  </si>
  <si>
    <t>AMFR</t>
  </si>
  <si>
    <t>Indigobush</t>
  </si>
  <si>
    <t>Amorpha</t>
  </si>
  <si>
    <t>fructicosa</t>
  </si>
  <si>
    <t>APCA</t>
  </si>
  <si>
    <t>Dogbane</t>
  </si>
  <si>
    <t>Apocynum</t>
  </si>
  <si>
    <t>cannabinum</t>
  </si>
  <si>
    <t>ARXA</t>
  </si>
  <si>
    <t>Texas madrone</t>
  </si>
  <si>
    <t>Arbutus</t>
  </si>
  <si>
    <t>xalapensis</t>
  </si>
  <si>
    <t>ARSP</t>
  </si>
  <si>
    <t>Manzanita</t>
  </si>
  <si>
    <t>Arctostaphylos</t>
  </si>
  <si>
    <t>BASP</t>
  </si>
  <si>
    <t>Baccharis species</t>
  </si>
  <si>
    <t>Baccharis</t>
  </si>
  <si>
    <t>BAMBOO</t>
  </si>
  <si>
    <t>Bamboo</t>
  </si>
  <si>
    <t>Burned</t>
  </si>
  <si>
    <t xml:space="preserve">Burned </t>
  </si>
  <si>
    <t>BURNED</t>
  </si>
  <si>
    <t>CACTUS</t>
  </si>
  <si>
    <t>Cactus species</t>
  </si>
  <si>
    <t>Cactus</t>
  </si>
  <si>
    <t>CAIL</t>
  </si>
  <si>
    <t>Pecan</t>
  </si>
  <si>
    <t>Carya</t>
  </si>
  <si>
    <t>illinoinensis</t>
  </si>
  <si>
    <t>CEEH</t>
  </si>
  <si>
    <t>Desert hackberry. Same species with 2 diff scientific names being used.  Other name is Celtis pallida.</t>
  </si>
  <si>
    <t>Celtis</t>
  </si>
  <si>
    <t>ehrenbergiana</t>
  </si>
  <si>
    <t>CELA</t>
  </si>
  <si>
    <t>Sugar hackberry</t>
  </si>
  <si>
    <t>laevigata</t>
  </si>
  <si>
    <t>CERE</t>
  </si>
  <si>
    <t>Western hackberry Net-leafed hackberry, Canyon hackberry</t>
  </si>
  <si>
    <t>reticulata</t>
  </si>
  <si>
    <t xml:space="preserve">CESP </t>
  </si>
  <si>
    <t>Hackberry species</t>
  </si>
  <si>
    <t>CRSP</t>
  </si>
  <si>
    <t xml:space="preserve">Palo verde (2 species):  Foothills Palo Verde (Cercidium microphyllum) or Blue Palo Verde (Cercidium floridum) </t>
  </si>
  <si>
    <t>Cercidium</t>
  </si>
  <si>
    <t>CHLI</t>
  </si>
  <si>
    <t>Desert willow</t>
  </si>
  <si>
    <t>Chilopsis</t>
  </si>
  <si>
    <t>linearis</t>
  </si>
  <si>
    <t>CONIFER</t>
  </si>
  <si>
    <t>Conifer species</t>
  </si>
  <si>
    <t>Conifer</t>
  </si>
  <si>
    <t>COSP</t>
  </si>
  <si>
    <t>Dogwood species</t>
  </si>
  <si>
    <t>Cornus</t>
  </si>
  <si>
    <t>CUAR</t>
  </si>
  <si>
    <t>Arizona cypress</t>
  </si>
  <si>
    <t xml:space="preserve">Cupressus </t>
  </si>
  <si>
    <t>arizonica</t>
  </si>
  <si>
    <t>ELAN</t>
  </si>
  <si>
    <t>Russian Olive</t>
  </si>
  <si>
    <t>Elaeagnus</t>
  </si>
  <si>
    <t>angustifolia</t>
  </si>
  <si>
    <t>FONE</t>
  </si>
  <si>
    <t>New Mexico Olive, Privet, New Mexican Forestiera</t>
  </si>
  <si>
    <t>Forestiera</t>
  </si>
  <si>
    <t>neomexicana</t>
  </si>
  <si>
    <t>FOPU</t>
  </si>
  <si>
    <t>New Mexico Olive, Stretchberry</t>
  </si>
  <si>
    <t>pubescens</t>
  </si>
  <si>
    <t>FOSP</t>
  </si>
  <si>
    <t>New Mexico Olive species</t>
  </si>
  <si>
    <t>FREX</t>
  </si>
  <si>
    <t>European ash</t>
  </si>
  <si>
    <t>Fraxinus</t>
  </si>
  <si>
    <t>excelsior</t>
  </si>
  <si>
    <t>FRVE</t>
  </si>
  <si>
    <t>Arizona Ash, Velvet Ash</t>
  </si>
  <si>
    <t>velutina</t>
  </si>
  <si>
    <t>FRSP</t>
  </si>
  <si>
    <t>Ash</t>
  </si>
  <si>
    <t>JGSP</t>
  </si>
  <si>
    <t>Walnut species</t>
  </si>
  <si>
    <t>Juglans</t>
  </si>
  <si>
    <t>JUMA</t>
  </si>
  <si>
    <t>Arizona walnut</t>
  </si>
  <si>
    <t>major</t>
  </si>
  <si>
    <t>JUNI</t>
  </si>
  <si>
    <t>Black walnut</t>
  </si>
  <si>
    <t>nigra</t>
  </si>
  <si>
    <t>JURE</t>
  </si>
  <si>
    <t>English walnut</t>
  </si>
  <si>
    <t>regia</t>
  </si>
  <si>
    <t>JUMO</t>
  </si>
  <si>
    <t>One-seed juniper</t>
  </si>
  <si>
    <t>Juniperus</t>
  </si>
  <si>
    <t>monosperma</t>
  </si>
  <si>
    <t>JUPA</t>
  </si>
  <si>
    <t>Alligator Juniper</t>
  </si>
  <si>
    <t>pachyphloea</t>
  </si>
  <si>
    <t>JUSC</t>
  </si>
  <si>
    <t>Rocky Mountain Juniper</t>
  </si>
  <si>
    <t>scopulorum</t>
  </si>
  <si>
    <t>JUSP</t>
  </si>
  <si>
    <t>Juniper species</t>
  </si>
  <si>
    <t>LYSP</t>
  </si>
  <si>
    <t>Wolfberry species</t>
  </si>
  <si>
    <t>Lycium</t>
  </si>
  <si>
    <t>MASP</t>
  </si>
  <si>
    <t>Apple tree species</t>
  </si>
  <si>
    <t>Malus</t>
  </si>
  <si>
    <t>MIMO</t>
  </si>
  <si>
    <t>Mimosa</t>
  </si>
  <si>
    <t>MOAL</t>
  </si>
  <si>
    <t>White mulberry</t>
  </si>
  <si>
    <t>Morus</t>
  </si>
  <si>
    <t>alba</t>
  </si>
  <si>
    <t>MOMI</t>
  </si>
  <si>
    <t>Texas mulberry</t>
  </si>
  <si>
    <t>microphylla</t>
  </si>
  <si>
    <t>MOSP</t>
  </si>
  <si>
    <t>Mulberry</t>
  </si>
  <si>
    <t>None</t>
  </si>
  <si>
    <t>none</t>
  </si>
  <si>
    <t>NONE</t>
  </si>
  <si>
    <t>OTLE</t>
  </si>
  <si>
    <t>Ironwood</t>
  </si>
  <si>
    <t>Olneya</t>
  </si>
  <si>
    <t>tesota</t>
  </si>
  <si>
    <t>PASP</t>
  </si>
  <si>
    <t>Palo Verde</t>
  </si>
  <si>
    <t>Parkinsonia</t>
  </si>
  <si>
    <t>PIEN</t>
  </si>
  <si>
    <t>Engelmann's spruce</t>
  </si>
  <si>
    <t>Picea</t>
  </si>
  <si>
    <t>engelmannii</t>
  </si>
  <si>
    <t>PIPU</t>
  </si>
  <si>
    <t>Blue spruce</t>
  </si>
  <si>
    <t>pungens</t>
  </si>
  <si>
    <t>PISP</t>
  </si>
  <si>
    <t>Spruce Species</t>
  </si>
  <si>
    <t>PIED</t>
  </si>
  <si>
    <t>Pinyon pine</t>
  </si>
  <si>
    <t>Pinus</t>
  </si>
  <si>
    <t>edulis</t>
  </si>
  <si>
    <t>PIPO</t>
  </si>
  <si>
    <t>Ponderosa pine</t>
  </si>
  <si>
    <t>ponderosa</t>
  </si>
  <si>
    <t>PICE</t>
  </si>
  <si>
    <t>Mexican Pinyon Pine</t>
  </si>
  <si>
    <t>cembroides</t>
  </si>
  <si>
    <t>Pine</t>
  </si>
  <si>
    <t>PLWR</t>
  </si>
  <si>
    <t xml:space="preserve">Arizona Sycamore </t>
  </si>
  <si>
    <t>Platanus</t>
  </si>
  <si>
    <t>wrightii</t>
  </si>
  <si>
    <t>POAN</t>
  </si>
  <si>
    <t>Narrowleaf Cottonwood</t>
  </si>
  <si>
    <t>Populus</t>
  </si>
  <si>
    <t>PODE</t>
  </si>
  <si>
    <r>
      <t xml:space="preserve">Rio Grande Cottonwood, includes subspecies </t>
    </r>
    <r>
      <rPr>
        <i/>
        <sz val="11"/>
        <color rgb="FF000000"/>
        <rFont val="Calibri"/>
        <family val="2"/>
      </rPr>
      <t>wislizenii</t>
    </r>
  </si>
  <si>
    <t>deltoides</t>
  </si>
  <si>
    <t>POFR</t>
  </si>
  <si>
    <t>Fremont Cottonwood</t>
  </si>
  <si>
    <t>fremontii</t>
  </si>
  <si>
    <t>POSP</t>
  </si>
  <si>
    <t>Populus species</t>
  </si>
  <si>
    <t>PRGL</t>
  </si>
  <si>
    <t>Honey mesquite</t>
  </si>
  <si>
    <t>Prosopis</t>
  </si>
  <si>
    <t>glandulosa</t>
  </si>
  <si>
    <t>PRPU</t>
  </si>
  <si>
    <t>Screwbean mesquite</t>
  </si>
  <si>
    <t>PRSP</t>
  </si>
  <si>
    <t xml:space="preserve">Mesquite </t>
  </si>
  <si>
    <t>PRVE</t>
  </si>
  <si>
    <t>Velvet Mesquite</t>
  </si>
  <si>
    <t>PNSP</t>
  </si>
  <si>
    <t>Fruit trees-  domestic (almond, prune, etc.</t>
  </si>
  <si>
    <t>Prunus</t>
  </si>
  <si>
    <t>PRVI</t>
  </si>
  <si>
    <t>Chokecherry</t>
  </si>
  <si>
    <t>virginiana</t>
  </si>
  <si>
    <t>PSME</t>
  </si>
  <si>
    <t>Douglas-fir</t>
  </si>
  <si>
    <t>Pseudotsuga</t>
  </si>
  <si>
    <t>menziesii</t>
  </si>
  <si>
    <t>PTTR</t>
  </si>
  <si>
    <t>Hoptree</t>
  </si>
  <si>
    <t>Ptelea</t>
  </si>
  <si>
    <t>trifoliata</t>
  </si>
  <si>
    <t>QUGA</t>
  </si>
  <si>
    <t>Gambel's oak</t>
  </si>
  <si>
    <t>Quercus</t>
  </si>
  <si>
    <t>gambelii</t>
  </si>
  <si>
    <t>QUGR</t>
  </si>
  <si>
    <t>Grey oak</t>
  </si>
  <si>
    <t>grisea</t>
  </si>
  <si>
    <t>QULO</t>
  </si>
  <si>
    <t>Valley oak</t>
  </si>
  <si>
    <t>lobata</t>
  </si>
  <si>
    <t>QUMU</t>
  </si>
  <si>
    <t>Chinaquapin oak</t>
  </si>
  <si>
    <t>muehlenbergii</t>
  </si>
  <si>
    <t>QUSP</t>
  </si>
  <si>
    <t>Oak species</t>
  </si>
  <si>
    <t>RHMI</t>
  </si>
  <si>
    <t>Gray littleleaf sumac</t>
  </si>
  <si>
    <t>Rhus</t>
  </si>
  <si>
    <t>RHSP</t>
  </si>
  <si>
    <t>Sumac species</t>
  </si>
  <si>
    <t>RHTR</t>
  </si>
  <si>
    <t>Three-leaf sumac</t>
  </si>
  <si>
    <t>trilobata</t>
  </si>
  <si>
    <t>RONE</t>
  </si>
  <si>
    <t>New Mexico locust</t>
  </si>
  <si>
    <t>Robinia</t>
  </si>
  <si>
    <t>ROWO</t>
  </si>
  <si>
    <t>Wild rose</t>
  </si>
  <si>
    <t>Rosa</t>
  </si>
  <si>
    <t>woodsii</t>
  </si>
  <si>
    <t>ROSP</t>
  </si>
  <si>
    <t>Rose species</t>
  </si>
  <si>
    <t>ROAR</t>
  </si>
  <si>
    <t>Arizona Rose</t>
  </si>
  <si>
    <t>RUSP</t>
  </si>
  <si>
    <t>Blackberry</t>
  </si>
  <si>
    <t>Rubus</t>
  </si>
  <si>
    <t>SAAM</t>
  </si>
  <si>
    <t>Peachleaf willow</t>
  </si>
  <si>
    <t>Salix</t>
  </si>
  <si>
    <t>amygdaloides</t>
  </si>
  <si>
    <t>SABE</t>
  </si>
  <si>
    <t>Bebb willow</t>
  </si>
  <si>
    <t>bebbiana</t>
  </si>
  <si>
    <t>SABO</t>
  </si>
  <si>
    <t>Red Willow (Bonpland)</t>
  </si>
  <si>
    <t>bonplandiana</t>
  </si>
  <si>
    <t>SAEX</t>
  </si>
  <si>
    <t>Coyote willow/ Sandbar Willow</t>
  </si>
  <si>
    <t>exigua</t>
  </si>
  <si>
    <t>SAGE</t>
  </si>
  <si>
    <t>Geyer Willow</t>
  </si>
  <si>
    <t>geyeriana</t>
  </si>
  <si>
    <t>SAGO</t>
  </si>
  <si>
    <t>Tree willow, Goodding’s willow, Black willow</t>
  </si>
  <si>
    <t>goodingii</t>
  </si>
  <si>
    <t>SAIR</t>
  </si>
  <si>
    <t>Bluestem willow, Sandbar willow</t>
  </si>
  <si>
    <t>irrorata</t>
  </si>
  <si>
    <t>SALA</t>
  </si>
  <si>
    <t>Arroyo willow</t>
  </si>
  <si>
    <t>lasiolepis</t>
  </si>
  <si>
    <t>SALE</t>
  </si>
  <si>
    <t xml:space="preserve">red willow </t>
  </si>
  <si>
    <t xml:space="preserve">Salix </t>
  </si>
  <si>
    <t>SALU</t>
  </si>
  <si>
    <t>Yellow willow</t>
  </si>
  <si>
    <t>lutea</t>
  </si>
  <si>
    <t>SAMO</t>
  </si>
  <si>
    <t>Park willow</t>
  </si>
  <si>
    <t>monticola</t>
  </si>
  <si>
    <t>SANI</t>
  </si>
  <si>
    <t>Black willow</t>
  </si>
  <si>
    <t>SATA</t>
  </si>
  <si>
    <t>Yewleaf willow</t>
  </si>
  <si>
    <t>taxifolia</t>
  </si>
  <si>
    <t xml:space="preserve">SASP </t>
  </si>
  <si>
    <t>Willow species</t>
  </si>
  <si>
    <t>SAME</t>
  </si>
  <si>
    <t>Mexican elderberry</t>
  </si>
  <si>
    <t>Sambucus</t>
  </si>
  <si>
    <t>mexicana</t>
  </si>
  <si>
    <t>SASA</t>
  </si>
  <si>
    <t>Soapberry</t>
  </si>
  <si>
    <t>Sapindus</t>
  </si>
  <si>
    <t>saponaria</t>
  </si>
  <si>
    <t>SNAG</t>
  </si>
  <si>
    <t>Snag (any species)</t>
  </si>
  <si>
    <t>TAAP</t>
  </si>
  <si>
    <t>Athel tamarisk</t>
  </si>
  <si>
    <t>Tamarix</t>
  </si>
  <si>
    <t>aphylla</t>
  </si>
  <si>
    <t>TACH</t>
  </si>
  <si>
    <t>Five-stamen saltcedar</t>
  </si>
  <si>
    <t>chinensis</t>
  </si>
  <si>
    <t>TAPE</t>
  </si>
  <si>
    <t>Saltcedar</t>
  </si>
  <si>
    <t>pentandra</t>
  </si>
  <si>
    <t>TARA</t>
  </si>
  <si>
    <t>ramosissiama</t>
  </si>
  <si>
    <t>TASP</t>
  </si>
  <si>
    <t>Salt Cedar / Tamarisk (TACH, TARA, TAPE).  Does not include athel tamarisk.</t>
  </si>
  <si>
    <r>
      <t>species</t>
    </r>
    <r>
      <rPr>
        <i/>
        <sz val="11"/>
        <color rgb="FF000000"/>
        <rFont val="Calibri"/>
        <family val="2"/>
      </rPr>
      <t xml:space="preserve"> (chinensis / ramosissima/pentandra)</t>
    </r>
  </si>
  <si>
    <t>ULPA</t>
  </si>
  <si>
    <t>Chinese Elm</t>
  </si>
  <si>
    <t>Ulmus</t>
  </si>
  <si>
    <t>parvifolia</t>
  </si>
  <si>
    <t>ULPU</t>
  </si>
  <si>
    <t>Siberian elm</t>
  </si>
  <si>
    <t>pumila</t>
  </si>
  <si>
    <t>ULSP</t>
  </si>
  <si>
    <t>Elm species</t>
  </si>
  <si>
    <t>U</t>
  </si>
  <si>
    <t>Unknown</t>
  </si>
  <si>
    <t>UNKNOWN</t>
  </si>
  <si>
    <t>ZIOB</t>
  </si>
  <si>
    <t>Grey Thorn (Old name is Condalia lycioides)</t>
  </si>
  <si>
    <t>Ziziphus</t>
  </si>
  <si>
    <t>obtusifolia</t>
  </si>
  <si>
    <t>OTHER</t>
  </si>
  <si>
    <t>Summary ID</t>
  </si>
  <si>
    <t>Assigned by Database Person to link to YBCU worksheet</t>
  </si>
  <si>
    <t>Site Name</t>
  </si>
  <si>
    <t>County</t>
  </si>
  <si>
    <t>Check for more than one county</t>
  </si>
  <si>
    <t>County 2</t>
  </si>
  <si>
    <t>County 3</t>
  </si>
  <si>
    <t>County 4</t>
  </si>
  <si>
    <t>State</t>
  </si>
  <si>
    <t>Quad</t>
  </si>
  <si>
    <t>Check for more than one quad</t>
  </si>
  <si>
    <t>Quad 2</t>
  </si>
  <si>
    <t>Quad 3</t>
  </si>
  <si>
    <t>Quad 4</t>
  </si>
  <si>
    <t>Creek, River,</t>
  </si>
  <si>
    <t>Elevation</t>
  </si>
  <si>
    <t>Remove "m" or adjust if in ft</t>
  </si>
  <si>
    <t>Feet to Meter Calculator</t>
  </si>
  <si>
    <t>Input feet</t>
  </si>
  <si>
    <t>Calc Meter</t>
  </si>
  <si>
    <t>MagDec</t>
  </si>
  <si>
    <t>UTMZone</t>
  </si>
  <si>
    <t>Datum</t>
  </si>
  <si>
    <t>Start E</t>
  </si>
  <si>
    <t>Start N</t>
  </si>
  <si>
    <t>Stop E</t>
  </si>
  <si>
    <t>Sop N</t>
  </si>
  <si>
    <t>Surveyed Before?</t>
  </si>
  <si>
    <t>Previous Name?</t>
  </si>
  <si>
    <t>Survey Number</t>
  </si>
  <si>
    <t># Observers</t>
  </si>
  <si>
    <t>S01 Observers</t>
  </si>
  <si>
    <t>S01 Date</t>
  </si>
  <si>
    <t>Only Lists them if they are in the right order. Make sure list starts at first available cell.</t>
  </si>
  <si>
    <t>S01 Start</t>
  </si>
  <si>
    <t>S01 Stop</t>
  </si>
  <si>
    <t>S01 Hrs</t>
  </si>
  <si>
    <t>S01 YBCU</t>
  </si>
  <si>
    <t>S02 Observers</t>
  </si>
  <si>
    <t>S02 Date</t>
  </si>
  <si>
    <t>S02 Start</t>
  </si>
  <si>
    <t>S02 Stop</t>
  </si>
  <si>
    <t>S02 Hrs</t>
  </si>
  <si>
    <t>S02 YBCU</t>
  </si>
  <si>
    <t>S03 Observers</t>
  </si>
  <si>
    <t>S03 Date</t>
  </si>
  <si>
    <t>S03 Start</t>
  </si>
  <si>
    <t>S03 Stop</t>
  </si>
  <si>
    <t>S03 Hrs</t>
  </si>
  <si>
    <t>S03 YBCU</t>
  </si>
  <si>
    <t>S04 Observers</t>
  </si>
  <si>
    <t>S04 Date</t>
  </si>
  <si>
    <t>S04 Start</t>
  </si>
  <si>
    <t>S04 Stop</t>
  </si>
  <si>
    <t>S04 Hrs</t>
  </si>
  <si>
    <t>S04 YBCU</t>
  </si>
  <si>
    <t>S05 Observers</t>
  </si>
  <si>
    <t>S05 Date</t>
  </si>
  <si>
    <t>S05 Start</t>
  </si>
  <si>
    <t>S05 Stop</t>
  </si>
  <si>
    <t>S05 Hrs</t>
  </si>
  <si>
    <t>S05 YBCU</t>
  </si>
  <si>
    <t>Total Detections</t>
  </si>
  <si>
    <t>Possible Territories</t>
  </si>
  <si>
    <t>Probable Territories</t>
  </si>
  <si>
    <t>Confirmed Territories</t>
  </si>
  <si>
    <t>Nests Found</t>
  </si>
  <si>
    <t>Total Survey Hours</t>
  </si>
  <si>
    <t>Contact Name</t>
  </si>
  <si>
    <t>Contact Phone</t>
  </si>
  <si>
    <t>Contact Email</t>
  </si>
  <si>
    <t>Contact Affiliation</t>
  </si>
  <si>
    <t>USFWS Permit</t>
  </si>
  <si>
    <t>State Permit</t>
  </si>
  <si>
    <t>Ownership</t>
  </si>
  <si>
    <t>Owner Name</t>
  </si>
  <si>
    <t>Same Each Time</t>
  </si>
  <si>
    <t>Same Area As Last</t>
  </si>
  <si>
    <t>Length</t>
  </si>
  <si>
    <t>Veg Char</t>
  </si>
  <si>
    <t>VEGCAT</t>
  </si>
  <si>
    <t>OVER</t>
  </si>
  <si>
    <t>Species1</t>
  </si>
  <si>
    <t>Cover1</t>
  </si>
  <si>
    <t>Species2</t>
  </si>
  <si>
    <t>Cover2</t>
  </si>
  <si>
    <t>Species 3</t>
  </si>
  <si>
    <t>Cover 3</t>
  </si>
  <si>
    <t>Species 4</t>
  </si>
  <si>
    <t>Cover 4</t>
  </si>
  <si>
    <t>Species 5</t>
  </si>
  <si>
    <t>Cover 5</t>
  </si>
  <si>
    <t>Avg Ht</t>
  </si>
  <si>
    <t>Cover</t>
  </si>
  <si>
    <t>SUB</t>
  </si>
  <si>
    <t>UNDER</t>
  </si>
  <si>
    <t>Adjacent Type1</t>
  </si>
  <si>
    <t>AT1 Cover</t>
  </si>
  <si>
    <t>Adjacent Type2</t>
  </si>
  <si>
    <t>AT2 Cover</t>
  </si>
  <si>
    <t>Adjacent Type3</t>
  </si>
  <si>
    <t>AT3 Cover</t>
  </si>
  <si>
    <t>Adjacent Type4</t>
  </si>
  <si>
    <t>AT4 Cover</t>
  </si>
  <si>
    <t>Adjacent Type5</t>
  </si>
  <si>
    <t>AT5 Cover</t>
  </si>
  <si>
    <t>SurfaceH2O</t>
  </si>
  <si>
    <t>H2OType</t>
  </si>
  <si>
    <t>COMMENTS</t>
  </si>
  <si>
    <t>SurveyNumberForm</t>
  </si>
  <si>
    <t>YBCU Number</t>
  </si>
  <si>
    <t>Detection Time</t>
  </si>
  <si>
    <t>Detection Date</t>
  </si>
  <si>
    <t>Detection Method</t>
  </si>
  <si>
    <t>Detection Type</t>
  </si>
  <si>
    <t>Vocalization Type</t>
  </si>
  <si>
    <t>Playback Number</t>
  </si>
  <si>
    <t>Behavior</t>
  </si>
  <si>
    <t>Surveyor UTM E</t>
  </si>
  <si>
    <t>Surveyor UTM N</t>
  </si>
  <si>
    <t>Distance</t>
  </si>
  <si>
    <t>Bearing</t>
  </si>
  <si>
    <t>Comments</t>
  </si>
  <si>
    <t>Working E</t>
  </si>
  <si>
    <t>Working N</t>
  </si>
  <si>
    <t>Comment</t>
  </si>
  <si>
    <t xml:space="preserve">Location </t>
  </si>
  <si>
    <t>First Page</t>
  </si>
  <si>
    <t>Extra Page</t>
  </si>
  <si>
    <r>
      <t xml:space="preserve">Detection Method:                      </t>
    </r>
    <r>
      <rPr>
        <b/>
        <sz val="7"/>
        <color theme="1"/>
        <rFont val="Times New Roman"/>
        <family val="1"/>
      </rPr>
      <t>I</t>
    </r>
    <r>
      <rPr>
        <sz val="7"/>
        <color theme="1"/>
        <rFont val="Times New Roman"/>
        <family val="1"/>
      </rPr>
      <t xml:space="preserve"> = Incidental                     </t>
    </r>
    <r>
      <rPr>
        <b/>
        <sz val="7"/>
        <color theme="1"/>
        <rFont val="Times New Roman"/>
        <family val="1"/>
      </rPr>
      <t>P</t>
    </r>
    <r>
      <rPr>
        <sz val="7"/>
        <color theme="1"/>
        <rFont val="Times New Roman"/>
        <family val="1"/>
      </rPr>
      <t xml:space="preserve"> = Playback</t>
    </r>
  </si>
  <si>
    <t>UTM E                    (6 digits)</t>
  </si>
  <si>
    <t>UTM N              (7 digits)</t>
  </si>
  <si>
    <r>
      <t xml:space="preserve">Detection Method:                 </t>
    </r>
    <r>
      <rPr>
        <b/>
        <sz val="7"/>
        <color theme="1"/>
        <rFont val="Times New Roman"/>
        <family val="1"/>
      </rPr>
      <t xml:space="preserve">I </t>
    </r>
    <r>
      <rPr>
        <sz val="7"/>
        <color theme="1"/>
        <rFont val="Times New Roman"/>
        <family val="1"/>
      </rPr>
      <t xml:space="preserve">= Incidental                     </t>
    </r>
    <r>
      <rPr>
        <b/>
        <sz val="7"/>
        <color theme="1"/>
        <rFont val="Times New Roman"/>
        <family val="1"/>
      </rPr>
      <t>P</t>
    </r>
    <r>
      <rPr>
        <sz val="7"/>
        <color theme="1"/>
        <rFont val="Times New Roman"/>
        <family val="1"/>
      </rPr>
      <t xml:space="preserve"> = Playback</t>
    </r>
  </si>
  <si>
    <t xml:space="preserve">     Yellow-Billed Cuckoo Survey Summary Form Page 3 (OPTIONAL) (Form Revised June 2021)</t>
  </si>
  <si>
    <r>
      <t>Total Number of Detections:</t>
    </r>
    <r>
      <rPr>
        <sz val="12"/>
        <color theme="1"/>
        <rFont val="Calibri"/>
        <family val="2"/>
      </rPr>
      <t xml:space="preserve"> The number of individual cuckoos detected during each survey and entered on page 1 will be automatically summed and entered into this field.  Example: If 3 cuckoos (unique individuals) were detected on the first survey, 2 cuckoos were detected on the 2</t>
    </r>
    <r>
      <rPr>
        <vertAlign val="superscript"/>
        <sz val="12"/>
        <color theme="1"/>
        <rFont val="Calibri"/>
        <family val="2"/>
      </rPr>
      <t>nd</t>
    </r>
    <r>
      <rPr>
        <sz val="12"/>
        <color theme="1"/>
        <rFont val="Calibri"/>
        <family val="2"/>
      </rPr>
      <t xml:space="preserve"> survey, and no cuckoos were detected on surveys 3 and 4, the total number of cuckoo detections would be 5 even if the 2 cuckoos detected on the 2</t>
    </r>
    <r>
      <rPr>
        <vertAlign val="superscript"/>
        <sz val="12"/>
        <color theme="1"/>
        <rFont val="Calibri"/>
        <family val="2"/>
      </rPr>
      <t>nd</t>
    </r>
    <r>
      <rPr>
        <sz val="12"/>
        <color theme="1"/>
        <rFont val="Calibri"/>
        <family val="2"/>
      </rPr>
      <t xml:space="preserve"> survey were 2 of the same individuals as on survey 1.  If you conducted more than 5 morning surveys and entered data on "Additional Yellow-billed Cuckoo Detections" page, you will need to manually add the number of cuckoos detected during these additional surveys to the Total Number of Detections on page 1.  For example, if you conducted 6 surveys, add the number of detections for the 6th survey to the Total Number of Detections.</t>
    </r>
  </si>
  <si>
    <t>Bearing 
(in number degrees):</t>
  </si>
  <si>
    <r>
      <t xml:space="preserve">Voc. Type:
</t>
    </r>
    <r>
      <rPr>
        <b/>
        <sz val="7"/>
        <color theme="1"/>
        <rFont val="Times New Roman"/>
        <family val="1"/>
      </rPr>
      <t>CN</t>
    </r>
    <r>
      <rPr>
        <sz val="7"/>
        <color theme="1"/>
        <rFont val="Times New Roman"/>
        <family val="1"/>
      </rPr>
      <t xml:space="preserve">= Contact </t>
    </r>
    <r>
      <rPr>
        <b/>
        <sz val="7"/>
        <color theme="1"/>
        <rFont val="Times New Roman"/>
        <family val="1"/>
      </rPr>
      <t>CO</t>
    </r>
    <r>
      <rPr>
        <sz val="7"/>
        <color theme="1"/>
        <rFont val="Times New Roman"/>
        <family val="1"/>
      </rPr>
      <t xml:space="preserve">=coo </t>
    </r>
    <r>
      <rPr>
        <b/>
        <sz val="7"/>
        <color theme="1"/>
        <rFont val="Times New Roman"/>
        <family val="1"/>
      </rPr>
      <t>AL</t>
    </r>
    <r>
      <rPr>
        <sz val="7"/>
        <color theme="1"/>
        <rFont val="Times New Roman"/>
        <family val="1"/>
      </rPr>
      <t xml:space="preserve">=alarm </t>
    </r>
    <r>
      <rPr>
        <b/>
        <sz val="7"/>
        <color theme="1"/>
        <rFont val="Times New Roman"/>
        <family val="1"/>
      </rPr>
      <t>OT</t>
    </r>
    <r>
      <rPr>
        <sz val="7"/>
        <color theme="1"/>
        <rFont val="Times New Roman"/>
        <family val="1"/>
      </rPr>
      <t>=other</t>
    </r>
  </si>
  <si>
    <r>
      <t xml:space="preserve">Detection type:
</t>
    </r>
    <r>
      <rPr>
        <b/>
        <sz val="7"/>
        <color theme="1"/>
        <rFont val="Times New Roman"/>
        <family val="1"/>
      </rPr>
      <t>A</t>
    </r>
    <r>
      <rPr>
        <sz val="7"/>
        <color theme="1"/>
        <rFont val="Times New Roman"/>
        <family val="1"/>
      </rPr>
      <t xml:space="preserve"> = Aural   </t>
    </r>
    <r>
      <rPr>
        <b/>
        <sz val="7"/>
        <color theme="1"/>
        <rFont val="Times New Roman"/>
        <family val="1"/>
      </rPr>
      <t>V</t>
    </r>
    <r>
      <rPr>
        <sz val="7"/>
        <color theme="1"/>
        <rFont val="Times New Roman"/>
        <family val="1"/>
      </rPr>
      <t xml:space="preserve"> = Visual
  </t>
    </r>
    <r>
      <rPr>
        <b/>
        <sz val="7"/>
        <color theme="1"/>
        <rFont val="Times New Roman"/>
        <family val="1"/>
      </rPr>
      <t>B</t>
    </r>
    <r>
      <rPr>
        <sz val="7"/>
        <color theme="1"/>
        <rFont val="Times New Roman"/>
        <family val="1"/>
      </rPr>
      <t xml:space="preserve"> = Both</t>
    </r>
  </si>
  <si>
    <t>Bearing
 (in number degrees):</t>
  </si>
  <si>
    <r>
      <t xml:space="preserve">Detection Type:
</t>
    </r>
    <r>
      <rPr>
        <b/>
        <sz val="7"/>
        <color theme="1"/>
        <rFont val="Times New Roman"/>
        <family val="1"/>
      </rPr>
      <t>A</t>
    </r>
    <r>
      <rPr>
        <sz val="7"/>
        <color theme="1"/>
        <rFont val="Times New Roman"/>
        <family val="1"/>
      </rPr>
      <t xml:space="preserve">=Aural </t>
    </r>
    <r>
      <rPr>
        <b/>
        <sz val="7"/>
        <color theme="1"/>
        <rFont val="Times New Roman"/>
        <family val="1"/>
      </rPr>
      <t>V</t>
    </r>
    <r>
      <rPr>
        <sz val="7"/>
        <color theme="1"/>
        <rFont val="Times New Roman"/>
        <family val="1"/>
      </rPr>
      <t xml:space="preserve">=Visual  </t>
    </r>
    <r>
      <rPr>
        <b/>
        <sz val="7"/>
        <color theme="1"/>
        <rFont val="Times New Roman"/>
        <family val="1"/>
      </rPr>
      <t>B</t>
    </r>
    <r>
      <rPr>
        <sz val="7"/>
        <color theme="1"/>
        <rFont val="Times New Roman"/>
        <family val="1"/>
      </rPr>
      <t>=Both</t>
    </r>
  </si>
  <si>
    <t>June, 2021</t>
  </si>
  <si>
    <r>
      <t>Acknowledgements</t>
    </r>
    <r>
      <rPr>
        <sz val="12"/>
        <color theme="1"/>
        <rFont val="Calibri"/>
        <family val="2"/>
      </rPr>
      <t>:  We thank Shannon McNeil, Diane Tracy, Troy Corman, Nick Beauregard, Steve Prager, Cathy Wise, Chrissy Kondrat-Smith, Charles Corson, Reis Lindley, Mary Anne McLeod, Amanda Moors, Jimmy Knowles, Barbara Raulston, Todd Baribault, Fernando Diaz, Jennifer Davis, and Carolyn Ronning for suggestions and comments on the current data forms and/or review of revised data forms and instructions. We thank Murrelet Halterman, Matt Johnson, Jennifer Holmes, and Steve Laymon for developing the original survey protocol, forms, and instructions, which have yielded a wealth of cuckoo information on which to base these revisions.</t>
    </r>
  </si>
  <si>
    <r>
      <t>Total Survey Hours:</t>
    </r>
    <r>
      <rPr>
        <sz val="12"/>
        <rFont val="Calibri"/>
        <family val="2"/>
      </rPr>
      <t xml:space="preserve"> The number of survey hours for the entire field season.  The number of survey hours during each survey that you entered on page 1 will be automatically summed and entered into this field.  If you conducted additional morning surveys and entered data on "Additional Yellow-billed Cuckoo Detections" page, you will need to manually add the number of hours to the page 1 total hours.  For example, if you conducted 6 surveys, add the number of hours for the 6th survey to the Total Survey Hours.</t>
    </r>
  </si>
  <si>
    <r>
      <t xml:space="preserve">Detection Comments/Additional Behaviors/Nest UTM: </t>
    </r>
    <r>
      <rPr>
        <sz val="12"/>
        <color theme="1"/>
        <rFont val="Calibri"/>
        <family val="2"/>
      </rPr>
      <t>As described above, for each detection during which a cuckoo was observed, record the Survey # and YBCU # followed by detailed notes describing the observation(s), or other note-worthy information. If you find a nest, please enter nest UTM associated with Sur.# and YBCU# in the comments. Attach additional pages or use the continuation sheet if needed.</t>
    </r>
  </si>
  <si>
    <r>
      <t xml:space="preserve">Average Height of Subcanopy (meters; do not include a range): </t>
    </r>
    <r>
      <rPr>
        <sz val="12"/>
        <color theme="1"/>
        <rFont val="Calibri"/>
        <family val="2"/>
      </rPr>
      <t>Provide the best estimate of the average height of the top of the subcanopy throughout the survey in meters. Although subcanopy height can vary, give only a single (not a range) overall height estimate.</t>
    </r>
  </si>
  <si>
    <t xml:space="preserve">
</t>
  </si>
  <si>
    <t>McNeil, S.E. and D. Tracy.  2019. Yellow-billed Cuckoo Behavior Codes.  Southern Sierra Research Station.  Weldon, CA.</t>
  </si>
  <si>
    <r>
      <t xml:space="preserve">PERMITS ARE REQUIRED TO CONDUCT CUCKOO SURVEYS. </t>
    </r>
    <r>
      <rPr>
        <sz val="12"/>
        <rFont val="Calibri"/>
        <family val="2"/>
      </rPr>
      <t>You must complete a USFWS-approved YBCU survey training workshop and posess a federal Recovery Permit to conduct cuckoo surveys.  To apply for a federal Recovery permit go to https://fwsepermits.servicenowservices.com/fws?id=fws_kb_view&amp;sys_id=881899b11b5f50101f45dbdbe54bcb33.  Many states also require permits: see unabridged version of these instructions for state requirements.</t>
    </r>
    <r>
      <rPr>
        <sz val="12"/>
        <color rgb="FFFF0000"/>
        <rFont val="Calibri"/>
        <family val="2"/>
      </rPr>
      <t xml:space="preserve">
CHECK YOUR PERMIT – REPORTING REQUIREMENTS VARY BETWEEN REGIONS AND STATES.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</si>
</sst>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h:mm;@"/>
  </numFmts>
  <fonts count="53" x14ac:knownFonts="1">
    <font>
      <sz val="11"/>
      <color theme="1"/>
      <name val="Calibri"/>
      <family val="2"/>
      <scheme val="minor"/>
    </font>
    <font>
      <sz val="10"/>
      <name val="Arial"/>
      <family val="2"/>
    </font>
    <font>
      <b/>
      <sz val="7"/>
      <color indexed="8"/>
      <name val="Times New Roman"/>
      <family val="1"/>
    </font>
    <font>
      <sz val="7"/>
      <color theme="1"/>
      <name val="Calibri"/>
      <family val="2"/>
      <scheme val="minor"/>
    </font>
    <font>
      <sz val="7"/>
      <color theme="1"/>
      <name val="Times New Roman"/>
      <family val="1"/>
    </font>
    <font>
      <b/>
      <sz val="7"/>
      <color theme="1"/>
      <name val="Times New Roman"/>
      <family val="1"/>
    </font>
    <font>
      <b/>
      <sz val="7"/>
      <color indexed="8"/>
      <name val="Calibri"/>
      <family val="2"/>
    </font>
    <font>
      <sz val="7"/>
      <color indexed="8"/>
      <name val="Calibri"/>
      <family val="2"/>
    </font>
    <font>
      <sz val="7"/>
      <name val="Times New Roman"/>
      <family val="1"/>
    </font>
    <font>
      <sz val="11"/>
      <color theme="1"/>
      <name val="Calibri"/>
      <family val="2"/>
      <scheme val="minor"/>
    </font>
    <font>
      <b/>
      <sz val="11"/>
      <color theme="1"/>
      <name val="Calibri"/>
      <family val="2"/>
      <scheme val="minor"/>
    </font>
    <font>
      <b/>
      <sz val="11"/>
      <color rgb="FF0070C0"/>
      <name val="Calibri"/>
      <family val="2"/>
      <scheme val="minor"/>
    </font>
    <font>
      <b/>
      <sz val="11"/>
      <color theme="9" tint="-0.249977111117893"/>
      <name val="Calibri"/>
      <family val="2"/>
      <scheme val="minor"/>
    </font>
    <font>
      <b/>
      <sz val="11"/>
      <color theme="0" tint="-0.499984740745262"/>
      <name val="Calibri"/>
      <family val="2"/>
      <scheme val="minor"/>
    </font>
    <font>
      <sz val="11"/>
      <color theme="0" tint="-0.14999847407452621"/>
      <name val="Calibri"/>
      <family val="2"/>
      <scheme val="minor"/>
    </font>
    <font>
      <sz val="11"/>
      <color theme="0" tint="-0.499984740745262"/>
      <name val="Calibri"/>
      <family val="2"/>
      <scheme val="minor"/>
    </font>
    <font>
      <b/>
      <sz val="16"/>
      <color rgb="FFFF0000"/>
      <name val="Calibri"/>
      <family val="2"/>
      <scheme val="minor"/>
    </font>
    <font>
      <sz val="8"/>
      <color theme="1"/>
      <name val="Ebrima"/>
    </font>
    <font>
      <b/>
      <sz val="8"/>
      <color theme="1"/>
      <name val="Ebrima"/>
    </font>
    <font>
      <u/>
      <sz val="7"/>
      <color theme="1"/>
      <name val="Times New Roman"/>
      <family val="1"/>
    </font>
    <font>
      <b/>
      <sz val="8"/>
      <color theme="1"/>
      <name val="Times New Roman"/>
      <family val="1"/>
    </font>
    <font>
      <i/>
      <sz val="7"/>
      <color theme="1"/>
      <name val="Times New Roman"/>
      <family val="1"/>
    </font>
    <font>
      <b/>
      <sz val="7"/>
      <name val="Times New Roman"/>
      <family val="1"/>
    </font>
    <font>
      <i/>
      <sz val="7"/>
      <name val="Times New Roman"/>
      <family val="1"/>
    </font>
    <font>
      <b/>
      <sz val="8"/>
      <color indexed="8"/>
      <name val="Calibri"/>
      <family val="2"/>
    </font>
    <font>
      <u/>
      <sz val="11"/>
      <color theme="10"/>
      <name val="Calibri"/>
      <family val="2"/>
      <scheme val="minor"/>
    </font>
    <font>
      <b/>
      <sz val="14"/>
      <color theme="1"/>
      <name val="Calibri"/>
      <family val="2"/>
    </font>
    <font>
      <b/>
      <sz val="12"/>
      <color theme="1"/>
      <name val="Calibri"/>
      <family val="2"/>
    </font>
    <font>
      <sz val="12"/>
      <color theme="1"/>
      <name val="Calibri"/>
      <family val="2"/>
    </font>
    <font>
      <i/>
      <sz val="12"/>
      <color theme="1"/>
      <name val="Calibri"/>
      <family val="2"/>
    </font>
    <font>
      <u/>
      <sz val="12"/>
      <color rgb="FF0000FF"/>
      <name val="Calibri"/>
      <family val="2"/>
    </font>
    <font>
      <sz val="12"/>
      <color rgb="FFFF0000"/>
      <name val="Calibri"/>
      <family val="2"/>
    </font>
    <font>
      <u/>
      <sz val="12"/>
      <color theme="1"/>
      <name val="Calibri"/>
      <family val="2"/>
    </font>
    <font>
      <sz val="12"/>
      <color rgb="FF222222"/>
      <name val="Calibri"/>
      <family val="2"/>
    </font>
    <font>
      <vertAlign val="superscript"/>
      <sz val="12"/>
      <color theme="1"/>
      <name val="Calibri"/>
      <family val="2"/>
    </font>
    <font>
      <sz val="12"/>
      <color theme="1"/>
      <name val="Symbol"/>
      <family val="1"/>
      <charset val="2"/>
    </font>
    <font>
      <b/>
      <sz val="11"/>
      <color rgb="FF000000"/>
      <name val="Calibri"/>
      <family val="2"/>
    </font>
    <font>
      <sz val="11"/>
      <color rgb="FF000000"/>
      <name val="Calibri"/>
      <family val="2"/>
    </font>
    <font>
      <i/>
      <sz val="11"/>
      <color rgb="FF000000"/>
      <name val="Calibri"/>
      <family val="2"/>
    </font>
    <font>
      <sz val="11"/>
      <color theme="1"/>
      <name val="Calibri"/>
      <family val="2"/>
    </font>
    <font>
      <i/>
      <sz val="11"/>
      <color theme="1"/>
      <name val="Calibri"/>
      <family val="2"/>
    </font>
    <font>
      <sz val="10"/>
      <color theme="1"/>
      <name val="Calibri"/>
      <family val="2"/>
    </font>
    <font>
      <i/>
      <sz val="10"/>
      <color theme="1"/>
      <name val="Calibri"/>
      <family val="2"/>
    </font>
    <font>
      <sz val="11"/>
      <color rgb="FF0000FF"/>
      <name val="Calibri"/>
      <family val="2"/>
      <scheme val="minor"/>
    </font>
    <font>
      <u/>
      <sz val="11"/>
      <color rgb="FF0000FF"/>
      <name val="Calibri"/>
      <family val="2"/>
      <scheme val="minor"/>
    </font>
    <font>
      <u/>
      <sz val="7"/>
      <color rgb="FF0000FF"/>
      <name val="Times New Roman"/>
      <family val="1"/>
    </font>
    <font>
      <b/>
      <u/>
      <sz val="7"/>
      <color rgb="FF0000FF"/>
      <name val="Times New Roman"/>
      <family val="1"/>
    </font>
    <font>
      <sz val="7"/>
      <color rgb="FF0000FF"/>
      <name val="Times New Roman"/>
      <family val="1"/>
    </font>
    <font>
      <u/>
      <sz val="10"/>
      <color rgb="FF0000FF"/>
      <name val="Times New Roman"/>
      <family val="1"/>
    </font>
    <font>
      <sz val="12"/>
      <name val="Calibri"/>
      <family val="2"/>
    </font>
    <font>
      <b/>
      <sz val="12"/>
      <name val="Calibri"/>
      <family val="2"/>
    </font>
    <font>
      <i/>
      <sz val="11"/>
      <color theme="1"/>
      <name val="Calibri"/>
      <family val="2"/>
      <scheme val="minor"/>
    </font>
    <font>
      <sz val="7"/>
      <color rgb="FF0000FF"/>
      <name val="Calibri"/>
      <family val="2"/>
      <scheme val="minor"/>
    </font>
  </fonts>
  <fills count="16">
    <fill>
      <patternFill patternType="none"/>
    </fill>
    <fill>
      <patternFill patternType="gray125"/>
    </fill>
    <fill>
      <patternFill patternType="solid">
        <fgColor rgb="FFCCFFFF"/>
        <bgColor indexed="64"/>
      </patternFill>
    </fill>
    <fill>
      <patternFill patternType="solid">
        <fgColor indexed="46"/>
        <bgColor indexed="64"/>
      </patternFill>
    </fill>
    <fill>
      <patternFill patternType="solid">
        <fgColor rgb="FFFDFECE"/>
        <bgColor indexed="64"/>
      </patternFill>
    </fill>
    <fill>
      <patternFill patternType="solid">
        <fgColor theme="6" tint="0.59999389629810485"/>
        <bgColor indexed="64"/>
      </patternFill>
    </fill>
    <fill>
      <patternFill patternType="solid">
        <fgColor theme="5" tint="0.59999389629810485"/>
        <bgColor indexed="64"/>
      </patternFill>
    </fill>
    <fill>
      <patternFill patternType="solid">
        <fgColor theme="4" tint="0.79998168889431442"/>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FFFF"/>
        <bgColor indexed="64"/>
      </patternFill>
    </fill>
    <fill>
      <patternFill patternType="solid">
        <fgColor theme="8" tint="0.79998168889431442"/>
        <bgColor indexed="64"/>
      </patternFill>
    </fill>
    <fill>
      <patternFill patternType="solid">
        <fgColor theme="0" tint="-0.249977111117893"/>
        <bgColor indexed="64"/>
      </patternFill>
    </fill>
  </fills>
  <borders count="57">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diagonal/>
    </border>
  </borders>
  <cellStyleXfs count="7">
    <xf numFmtId="0" fontId="0" fillId="0" borderId="0"/>
    <xf numFmtId="0" fontId="1" fillId="0" borderId="0"/>
    <xf numFmtId="0" fontId="1" fillId="0" borderId="0"/>
    <xf numFmtId="0" fontId="1" fillId="0" borderId="0"/>
    <xf numFmtId="0" fontId="9" fillId="0" borderId="0"/>
    <xf numFmtId="0" fontId="9" fillId="0" borderId="0"/>
    <xf numFmtId="0" fontId="25" fillId="0" borderId="0" applyNumberFormat="0" applyFill="0" applyBorder="0" applyAlignment="0" applyProtection="0"/>
  </cellStyleXfs>
  <cellXfs count="399">
    <xf numFmtId="0" fontId="0" fillId="0" borderId="0" xfId="0"/>
    <xf numFmtId="0" fontId="3" fillId="0" borderId="0" xfId="0" applyFont="1"/>
    <xf numFmtId="0" fontId="4" fillId="0" borderId="3" xfId="0" applyFont="1" applyBorder="1"/>
    <xf numFmtId="0" fontId="4" fillId="0" borderId="0" xfId="0" applyFont="1"/>
    <xf numFmtId="0" fontId="4" fillId="0" borderId="16" xfId="0" applyFont="1" applyBorder="1" applyAlignment="1">
      <alignment horizontal="center" vertical="center"/>
    </xf>
    <xf numFmtId="0" fontId="4" fillId="0" borderId="10" xfId="0" applyFont="1" applyBorder="1"/>
    <xf numFmtId="0" fontId="4" fillId="4" borderId="16" xfId="0" applyFont="1" applyFill="1" applyBorder="1"/>
    <xf numFmtId="0" fontId="8" fillId="0" borderId="3" xfId="1" applyFont="1" applyBorder="1" applyAlignment="1" applyProtection="1">
      <protection hidden="1"/>
    </xf>
    <xf numFmtId="0" fontId="8" fillId="0" borderId="0" xfId="1" applyFont="1" applyBorder="1" applyAlignment="1" applyProtection="1">
      <protection hidden="1"/>
    </xf>
    <xf numFmtId="0" fontId="3" fillId="0" borderId="0" xfId="0" applyFont="1" applyBorder="1" applyAlignment="1">
      <alignment horizontal="right"/>
    </xf>
    <xf numFmtId="0" fontId="4" fillId="0" borderId="15" xfId="0" applyFont="1" applyBorder="1"/>
    <xf numFmtId="0" fontId="2" fillId="0" borderId="0" xfId="0" applyFont="1" applyBorder="1" applyAlignment="1">
      <alignment horizontal="center" readingOrder="1"/>
    </xf>
    <xf numFmtId="0" fontId="4" fillId="0" borderId="0" xfId="0" applyFont="1" applyBorder="1"/>
    <xf numFmtId="0" fontId="4" fillId="0" borderId="0" xfId="0" applyFont="1" applyFill="1" applyBorder="1"/>
    <xf numFmtId="0" fontId="3" fillId="0" borderId="4" xfId="0" applyFont="1" applyBorder="1"/>
    <xf numFmtId="0" fontId="4" fillId="0" borderId="5" xfId="0" applyFont="1" applyBorder="1"/>
    <xf numFmtId="0" fontId="5" fillId="0" borderId="0" xfId="0" applyFont="1" applyBorder="1" applyAlignment="1">
      <alignment horizontal="right"/>
    </xf>
    <xf numFmtId="0" fontId="4" fillId="0" borderId="4" xfId="0" applyFont="1" applyBorder="1"/>
    <xf numFmtId="0" fontId="2" fillId="0" borderId="3" xfId="0" applyFont="1" applyBorder="1" applyAlignment="1">
      <alignment horizontal="center" readingOrder="1"/>
    </xf>
    <xf numFmtId="0" fontId="4" fillId="0" borderId="35" xfId="0" applyFont="1" applyBorder="1"/>
    <xf numFmtId="0" fontId="0" fillId="0" borderId="0" xfId="0"/>
    <xf numFmtId="3" fontId="0" fillId="0" borderId="0" xfId="0" applyNumberFormat="1"/>
    <xf numFmtId="0" fontId="10" fillId="5" borderId="10" xfId="0" applyFont="1" applyFill="1" applyBorder="1"/>
    <xf numFmtId="0" fontId="11" fillId="5" borderId="10" xfId="0" applyFont="1" applyFill="1" applyBorder="1"/>
    <xf numFmtId="0" fontId="0" fillId="0" borderId="10" xfId="0" applyBorder="1"/>
    <xf numFmtId="0" fontId="0" fillId="6" borderId="10" xfId="0" applyFill="1" applyBorder="1"/>
    <xf numFmtId="0" fontId="10" fillId="6" borderId="10" xfId="0" applyFont="1" applyFill="1" applyBorder="1"/>
    <xf numFmtId="2" fontId="0" fillId="0" borderId="0" xfId="0" applyNumberFormat="1"/>
    <xf numFmtId="0" fontId="0" fillId="9" borderId="0" xfId="0" applyFill="1"/>
    <xf numFmtId="0" fontId="12" fillId="5" borderId="10" xfId="0" applyFont="1" applyFill="1" applyBorder="1"/>
    <xf numFmtId="0" fontId="13" fillId="5" borderId="10" xfId="0" applyFont="1" applyFill="1" applyBorder="1"/>
    <xf numFmtId="0" fontId="14" fillId="0" borderId="0" xfId="0" applyFont="1"/>
    <xf numFmtId="0" fontId="15" fillId="0" borderId="0" xfId="0" applyFont="1"/>
    <xf numFmtId="0" fontId="0" fillId="0" borderId="0" xfId="0"/>
    <xf numFmtId="1" fontId="0" fillId="0" borderId="0" xfId="0" applyNumberFormat="1"/>
    <xf numFmtId="0" fontId="0" fillId="8" borderId="0" xfId="0" applyFill="1"/>
    <xf numFmtId="14" fontId="0" fillId="0" borderId="0" xfId="0" applyNumberFormat="1"/>
    <xf numFmtId="164" fontId="0" fillId="0" borderId="0" xfId="0" applyNumberFormat="1"/>
    <xf numFmtId="0" fontId="0" fillId="0" borderId="0" xfId="0" applyAlignment="1">
      <alignment horizontal="center"/>
    </xf>
    <xf numFmtId="0" fontId="10" fillId="8" borderId="10" xfId="0" applyFont="1" applyFill="1" applyBorder="1" applyAlignment="1">
      <alignment wrapText="1"/>
    </xf>
    <xf numFmtId="0" fontId="10" fillId="8" borderId="10" xfId="0" applyFont="1" applyFill="1" applyBorder="1" applyAlignment="1">
      <alignment horizontal="center" wrapText="1"/>
    </xf>
    <xf numFmtId="0" fontId="0" fillId="10" borderId="0" xfId="0" applyFill="1"/>
    <xf numFmtId="0" fontId="17" fillId="0" borderId="0" xfId="0" applyFont="1" applyAlignment="1" applyProtection="1">
      <alignment horizontal="left"/>
      <protection locked="0"/>
    </xf>
    <xf numFmtId="1" fontId="18" fillId="0" borderId="0" xfId="0" applyNumberFormat="1" applyFont="1" applyAlignment="1" applyProtection="1">
      <alignment horizontal="center" wrapText="1"/>
      <protection locked="0"/>
    </xf>
    <xf numFmtId="0" fontId="4" fillId="4" borderId="10" xfId="0" applyFont="1" applyFill="1" applyBorder="1"/>
    <xf numFmtId="0" fontId="4" fillId="0" borderId="0" xfId="0" applyFont="1" applyBorder="1" applyAlignment="1"/>
    <xf numFmtId="0" fontId="3" fillId="0" borderId="5" xfId="0" applyFont="1" applyBorder="1" applyAlignment="1">
      <alignment vertical="center" wrapText="1"/>
    </xf>
    <xf numFmtId="0" fontId="4" fillId="0" borderId="27" xfId="0" applyFont="1" applyBorder="1"/>
    <xf numFmtId="0" fontId="0" fillId="0" borderId="27" xfId="0" applyBorder="1"/>
    <xf numFmtId="0" fontId="4" fillId="0" borderId="0" xfId="0" applyFont="1" applyBorder="1" applyAlignment="1">
      <alignment wrapText="1"/>
    </xf>
    <xf numFmtId="0" fontId="5" fillId="0" borderId="3" xfId="0" applyFont="1" applyBorder="1" applyAlignment="1"/>
    <xf numFmtId="0" fontId="5" fillId="0" borderId="0" xfId="0" applyFont="1" applyBorder="1" applyAlignment="1"/>
    <xf numFmtId="0" fontId="4" fillId="0" borderId="34" xfId="0" applyFont="1" applyBorder="1"/>
    <xf numFmtId="0" fontId="4" fillId="0" borderId="29" xfId="0" applyFont="1" applyBorder="1"/>
    <xf numFmtId="0" fontId="5" fillId="0" borderId="0" xfId="0" applyFont="1"/>
    <xf numFmtId="49" fontId="0" fillId="0" borderId="0" xfId="0" applyNumberFormat="1"/>
    <xf numFmtId="0" fontId="4" fillId="0" borderId="27" xfId="0" applyFont="1" applyBorder="1" applyAlignment="1">
      <alignment wrapText="1"/>
    </xf>
    <xf numFmtId="0" fontId="4" fillId="12" borderId="0" xfId="0" applyFont="1" applyFill="1"/>
    <xf numFmtId="0" fontId="3" fillId="12" borderId="0" xfId="0" applyFont="1" applyFill="1"/>
    <xf numFmtId="0" fontId="4" fillId="0" borderId="27" xfId="0" applyFont="1" applyFill="1" applyBorder="1"/>
    <xf numFmtId="0" fontId="5" fillId="11" borderId="0" xfId="0" applyFont="1" applyFill="1" applyBorder="1" applyAlignment="1"/>
    <xf numFmtId="0" fontId="0" fillId="0" borderId="0" xfId="0" applyAlignment="1">
      <alignment horizontal="center" vertical="center"/>
    </xf>
    <xf numFmtId="0" fontId="28" fillId="0" borderId="0" xfId="0" applyFont="1" applyAlignment="1">
      <alignment vertical="center" wrapText="1"/>
    </xf>
    <xf numFmtId="0" fontId="28" fillId="0" borderId="51" xfId="0" applyFont="1" applyBorder="1" applyAlignment="1">
      <alignment vertical="center" wrapText="1"/>
    </xf>
    <xf numFmtId="0" fontId="27" fillId="0" borderId="0" xfId="0" applyFont="1" applyAlignment="1">
      <alignment horizontal="center" vertical="center" wrapText="1"/>
    </xf>
    <xf numFmtId="0" fontId="28" fillId="0" borderId="0" xfId="0" applyFont="1" applyAlignment="1">
      <alignment horizontal="justify" vertical="center" wrapText="1"/>
    </xf>
    <xf numFmtId="0" fontId="29" fillId="0" borderId="0" xfId="0" applyFont="1" applyAlignment="1">
      <alignment horizontal="left" vertical="center" wrapText="1"/>
    </xf>
    <xf numFmtId="0" fontId="27" fillId="0" borderId="0" xfId="0" applyFont="1" applyAlignment="1">
      <alignment vertical="center" wrapText="1"/>
    </xf>
    <xf numFmtId="0" fontId="31" fillId="0" borderId="0" xfId="0" applyFont="1" applyAlignment="1">
      <alignment vertical="center" wrapText="1"/>
    </xf>
    <xf numFmtId="0" fontId="25" fillId="0" borderId="0" xfId="6" applyAlignment="1">
      <alignment horizontal="left" vertical="center" wrapText="1"/>
    </xf>
    <xf numFmtId="0" fontId="28" fillId="0" borderId="0" xfId="0" applyFont="1" applyAlignment="1">
      <alignment horizontal="left" vertical="center" wrapText="1"/>
    </xf>
    <xf numFmtId="0" fontId="32" fillId="0" borderId="0" xfId="0" applyFont="1" applyAlignment="1">
      <alignment horizontal="left" vertical="center" wrapText="1"/>
    </xf>
    <xf numFmtId="0" fontId="32" fillId="0" borderId="0" xfId="0" applyFont="1" applyAlignment="1">
      <alignment vertical="center" wrapText="1"/>
    </xf>
    <xf numFmtId="0" fontId="35" fillId="0" borderId="0" xfId="0" applyFont="1" applyAlignment="1">
      <alignment horizontal="left" vertical="center" wrapText="1"/>
    </xf>
    <xf numFmtId="0" fontId="28" fillId="0" borderId="50" xfId="0" applyFont="1" applyBorder="1" applyAlignment="1">
      <alignment vertical="center" wrapText="1"/>
    </xf>
    <xf numFmtId="0" fontId="37" fillId="13" borderId="10" xfId="0" applyFont="1" applyFill="1" applyBorder="1" applyAlignment="1">
      <alignment vertical="center" wrapText="1"/>
    </xf>
    <xf numFmtId="0" fontId="38" fillId="13" borderId="10" xfId="0" applyFont="1" applyFill="1" applyBorder="1" applyAlignment="1">
      <alignment vertical="center" wrapText="1"/>
    </xf>
    <xf numFmtId="0" fontId="39" fillId="13" borderId="10" xfId="0" applyFont="1" applyFill="1" applyBorder="1" applyAlignment="1">
      <alignment vertical="center" wrapText="1"/>
    </xf>
    <xf numFmtId="0" fontId="40" fillId="13" borderId="10" xfId="0" applyFont="1" applyFill="1" applyBorder="1" applyAlignment="1">
      <alignment vertical="center" wrapText="1"/>
    </xf>
    <xf numFmtId="0" fontId="41" fillId="13" borderId="10" xfId="0" applyFont="1" applyFill="1" applyBorder="1" applyAlignment="1">
      <alignment vertical="center" wrapText="1"/>
    </xf>
    <xf numFmtId="0" fontId="42" fillId="13" borderId="10" xfId="0" applyFont="1" applyFill="1" applyBorder="1" applyAlignment="1">
      <alignment vertical="center" wrapText="1"/>
    </xf>
    <xf numFmtId="0" fontId="0" fillId="0" borderId="0" xfId="0" applyAlignment="1">
      <alignment horizontal="center" vertical="center" wrapText="1"/>
    </xf>
    <xf numFmtId="0" fontId="36" fillId="9" borderId="10" xfId="0" applyFont="1" applyFill="1" applyBorder="1" applyAlignment="1">
      <alignment horizontal="center" vertical="center" wrapText="1"/>
    </xf>
    <xf numFmtId="0" fontId="28" fillId="0" borderId="10" xfId="0" applyFont="1" applyBorder="1" applyAlignment="1">
      <alignment horizontal="center" vertical="center" wrapText="1"/>
    </xf>
    <xf numFmtId="0" fontId="28" fillId="0" borderId="17" xfId="0" applyFont="1" applyBorder="1" applyAlignment="1">
      <alignment horizontal="center" vertical="center" wrapText="1"/>
    </xf>
    <xf numFmtId="0" fontId="10" fillId="14" borderId="52" xfId="0" applyFont="1" applyFill="1" applyBorder="1" applyAlignment="1">
      <alignment horizontal="center" vertical="center" wrapText="1"/>
    </xf>
    <xf numFmtId="0" fontId="10" fillId="14" borderId="53" xfId="0" applyFont="1" applyFill="1" applyBorder="1" applyAlignment="1">
      <alignment horizontal="center" vertical="center" wrapText="1"/>
    </xf>
    <xf numFmtId="0" fontId="10" fillId="14" borderId="54" xfId="0" applyFont="1" applyFill="1" applyBorder="1" applyAlignment="1">
      <alignment horizontal="center" vertical="center" wrapText="1"/>
    </xf>
    <xf numFmtId="0" fontId="0" fillId="0" borderId="0" xfId="0" applyBorder="1" applyAlignment="1">
      <alignment wrapText="1"/>
    </xf>
    <xf numFmtId="0" fontId="28" fillId="0" borderId="17" xfId="0" applyFont="1" applyBorder="1" applyAlignment="1">
      <alignment horizontal="center" vertical="center"/>
    </xf>
    <xf numFmtId="0" fontId="28" fillId="0" borderId="10" xfId="0" applyFont="1" applyBorder="1" applyAlignment="1">
      <alignment horizontal="center" vertical="center"/>
    </xf>
    <xf numFmtId="0" fontId="28" fillId="0" borderId="17" xfId="0" applyFont="1" applyBorder="1" applyAlignment="1">
      <alignment horizontal="left" vertical="center" wrapText="1"/>
    </xf>
    <xf numFmtId="0" fontId="28" fillId="0" borderId="10" xfId="0" applyFont="1" applyBorder="1" applyAlignment="1">
      <alignment horizontal="left" vertical="center" wrapText="1"/>
    </xf>
    <xf numFmtId="0" fontId="0" fillId="0" borderId="10" xfId="0" applyBorder="1" applyAlignment="1">
      <alignment horizontal="left" vertical="top" wrapText="1"/>
    </xf>
    <xf numFmtId="0" fontId="0" fillId="0" borderId="0" xfId="0" applyAlignment="1">
      <alignment horizontal="left" wrapText="1"/>
    </xf>
    <xf numFmtId="0" fontId="28" fillId="0" borderId="17" xfId="0" applyFont="1" applyBorder="1" applyAlignment="1">
      <alignment horizontal="left" vertical="center"/>
    </xf>
    <xf numFmtId="0" fontId="28" fillId="0" borderId="10" xfId="0" applyFont="1" applyBorder="1" applyAlignment="1">
      <alignment horizontal="left" vertical="center"/>
    </xf>
    <xf numFmtId="0" fontId="0" fillId="0" borderId="0" xfId="0" applyAlignment="1">
      <alignment horizontal="left"/>
    </xf>
    <xf numFmtId="0" fontId="37" fillId="13" borderId="10" xfId="0" applyFont="1" applyFill="1" applyBorder="1" applyAlignment="1">
      <alignment horizontal="center" vertical="center" wrapText="1"/>
    </xf>
    <xf numFmtId="0" fontId="39" fillId="13" borderId="10" xfId="0" applyFont="1" applyFill="1" applyBorder="1" applyAlignment="1">
      <alignment horizontal="center" vertical="center" wrapText="1"/>
    </xf>
    <xf numFmtId="0" fontId="41" fillId="13" borderId="10" xfId="0" applyFont="1" applyFill="1" applyBorder="1" applyAlignment="1">
      <alignment horizontal="center" vertical="center" wrapText="1"/>
    </xf>
    <xf numFmtId="0" fontId="0" fillId="0" borderId="0" xfId="0" applyBorder="1" applyAlignment="1">
      <alignment horizontal="center" wrapText="1"/>
    </xf>
    <xf numFmtId="0" fontId="4" fillId="0" borderId="0" xfId="0" applyFont="1" applyAlignment="1">
      <alignment horizontal="left"/>
    </xf>
    <xf numFmtId="0" fontId="43" fillId="0" borderId="0" xfId="0" applyFont="1"/>
    <xf numFmtId="0" fontId="44" fillId="0" borderId="0" xfId="6" applyFont="1" applyAlignment="1">
      <alignment horizontal="center" vertical="center"/>
    </xf>
    <xf numFmtId="0" fontId="43" fillId="0" borderId="0" xfId="0" applyFont="1" applyAlignment="1">
      <alignment horizontal="center" vertical="center"/>
    </xf>
    <xf numFmtId="0" fontId="5" fillId="11" borderId="3" xfId="0" applyFont="1" applyFill="1" applyBorder="1" applyAlignment="1"/>
    <xf numFmtId="0" fontId="4" fillId="0" borderId="5" xfId="0" applyFont="1" applyFill="1" applyBorder="1" applyAlignment="1">
      <alignment horizontal="center"/>
    </xf>
    <xf numFmtId="0" fontId="0" fillId="10" borderId="27" xfId="0" applyFill="1" applyBorder="1"/>
    <xf numFmtId="164" fontId="0" fillId="0" borderId="27" xfId="0" applyNumberFormat="1" applyBorder="1"/>
    <xf numFmtId="14" fontId="0" fillId="0" borderId="27" xfId="0" applyNumberFormat="1" applyBorder="1"/>
    <xf numFmtId="0" fontId="0" fillId="0" borderId="27" xfId="0" applyBorder="1" applyAlignment="1">
      <alignment horizontal="center"/>
    </xf>
    <xf numFmtId="1" fontId="0" fillId="0" borderId="27" xfId="0" applyNumberFormat="1" applyBorder="1"/>
    <xf numFmtId="0" fontId="44" fillId="0" borderId="0" xfId="6" applyFont="1"/>
    <xf numFmtId="0" fontId="44" fillId="0" borderId="0" xfId="6" applyFont="1" applyAlignment="1">
      <alignment horizontal="center"/>
    </xf>
    <xf numFmtId="0" fontId="4" fillId="0" borderId="22" xfId="0" applyFont="1" applyBorder="1" applyAlignment="1">
      <alignment horizontal="center" vertical="center"/>
    </xf>
    <xf numFmtId="0" fontId="10" fillId="15" borderId="7" xfId="0" applyFont="1" applyFill="1" applyBorder="1"/>
    <xf numFmtId="0" fontId="4" fillId="4" borderId="16" xfId="0" applyFont="1" applyFill="1" applyBorder="1" applyProtection="1">
      <protection locked="0"/>
    </xf>
    <xf numFmtId="0" fontId="4" fillId="4" borderId="10" xfId="0" applyFont="1" applyFill="1" applyBorder="1" applyProtection="1">
      <protection locked="0"/>
    </xf>
    <xf numFmtId="20" fontId="4" fillId="4" borderId="10" xfId="0" applyNumberFormat="1" applyFont="1" applyFill="1" applyBorder="1" applyProtection="1">
      <protection locked="0"/>
    </xf>
    <xf numFmtId="0" fontId="3" fillId="4" borderId="30" xfId="0" applyFont="1" applyFill="1" applyBorder="1" applyProtection="1">
      <protection locked="0"/>
    </xf>
    <xf numFmtId="0" fontId="4" fillId="4" borderId="30" xfId="0" applyFont="1" applyFill="1" applyBorder="1" applyAlignment="1" applyProtection="1">
      <protection locked="0"/>
    </xf>
    <xf numFmtId="0" fontId="4" fillId="4" borderId="30" xfId="0" applyFont="1" applyFill="1" applyBorder="1" applyProtection="1">
      <protection locked="0"/>
    </xf>
    <xf numFmtId="0" fontId="4" fillId="4" borderId="46" xfId="0" applyFont="1" applyFill="1" applyBorder="1" applyProtection="1">
      <protection locked="0"/>
    </xf>
    <xf numFmtId="0" fontId="4" fillId="0" borderId="0" xfId="0" applyFont="1" applyBorder="1" applyProtection="1">
      <protection locked="0"/>
    </xf>
    <xf numFmtId="0" fontId="4" fillId="4" borderId="27" xfId="0" applyFont="1" applyFill="1" applyBorder="1" applyProtection="1">
      <protection locked="0"/>
    </xf>
    <xf numFmtId="0" fontId="4" fillId="4" borderId="42" xfId="0" applyFont="1" applyFill="1" applyBorder="1" applyProtection="1">
      <protection locked="0"/>
    </xf>
    <xf numFmtId="0" fontId="4" fillId="4" borderId="44" xfId="0" applyFont="1" applyFill="1" applyBorder="1" applyProtection="1">
      <protection locked="0"/>
    </xf>
    <xf numFmtId="164" fontId="4" fillId="4" borderId="44" xfId="0" applyNumberFormat="1" applyFont="1" applyFill="1" applyBorder="1" applyProtection="1">
      <protection locked="0"/>
    </xf>
    <xf numFmtId="0" fontId="4" fillId="4" borderId="48" xfId="0" applyFont="1" applyFill="1" applyBorder="1" applyProtection="1">
      <protection locked="0"/>
    </xf>
    <xf numFmtId="164" fontId="4" fillId="4" borderId="10" xfId="0" applyNumberFormat="1" applyFont="1" applyFill="1" applyBorder="1" applyProtection="1">
      <protection locked="0"/>
    </xf>
    <xf numFmtId="164" fontId="4" fillId="4" borderId="16" xfId="0" applyNumberFormat="1" applyFont="1" applyFill="1" applyBorder="1" applyProtection="1">
      <protection locked="0"/>
    </xf>
    <xf numFmtId="0" fontId="44" fillId="0" borderId="0" xfId="6" applyFont="1" applyAlignment="1">
      <alignment vertical="center" wrapText="1"/>
    </xf>
    <xf numFmtId="0" fontId="50" fillId="11" borderId="0" xfId="0" applyFont="1" applyFill="1" applyAlignment="1">
      <alignment horizontal="left" vertical="center" wrapText="1"/>
    </xf>
    <xf numFmtId="0" fontId="0" fillId="0" borderId="23" xfId="0" applyBorder="1" applyAlignment="1">
      <alignment horizontal="center" wrapText="1"/>
    </xf>
    <xf numFmtId="0" fontId="0" fillId="0" borderId="27" xfId="0" applyBorder="1" applyAlignment="1">
      <alignment wrapText="1"/>
    </xf>
    <xf numFmtId="0" fontId="0" fillId="0" borderId="17" xfId="0" applyFill="1" applyBorder="1"/>
    <xf numFmtId="1" fontId="4" fillId="4" borderId="10" xfId="0" applyNumberFormat="1" applyFont="1" applyFill="1" applyBorder="1" applyProtection="1">
      <protection locked="0"/>
    </xf>
    <xf numFmtId="0" fontId="4" fillId="0" borderId="2" xfId="0" applyFont="1" applyBorder="1"/>
    <xf numFmtId="0" fontId="4" fillId="4" borderId="48" xfId="0" applyFont="1" applyFill="1" applyBorder="1"/>
    <xf numFmtId="20" fontId="4" fillId="4" borderId="48" xfId="0" applyNumberFormat="1" applyFont="1" applyFill="1" applyBorder="1" applyProtection="1">
      <protection locked="0"/>
    </xf>
    <xf numFmtId="1" fontId="4" fillId="4" borderId="44" xfId="0" applyNumberFormat="1" applyFont="1" applyFill="1" applyBorder="1" applyProtection="1">
      <protection locked="0"/>
    </xf>
    <xf numFmtId="1" fontId="4" fillId="4" borderId="16" xfId="0" applyNumberFormat="1" applyFont="1" applyFill="1" applyBorder="1" applyProtection="1">
      <protection locked="0"/>
    </xf>
    <xf numFmtId="1" fontId="4" fillId="4" borderId="48" xfId="0" applyNumberFormat="1" applyFont="1" applyFill="1" applyBorder="1" applyProtection="1">
      <protection locked="0"/>
    </xf>
    <xf numFmtId="1" fontId="4" fillId="4" borderId="37" xfId="0" applyNumberFormat="1" applyFont="1" applyFill="1" applyBorder="1" applyProtection="1">
      <protection locked="0"/>
    </xf>
    <xf numFmtId="3" fontId="0" fillId="0" borderId="0" xfId="0" applyNumberFormat="1" applyProtection="1">
      <protection locked="0"/>
    </xf>
    <xf numFmtId="0" fontId="0" fillId="7" borderId="0" xfId="0" applyFill="1" applyProtection="1">
      <protection locked="0"/>
    </xf>
    <xf numFmtId="0" fontId="0" fillId="10" borderId="0" xfId="0" applyFill="1" applyProtection="1">
      <protection locked="0"/>
    </xf>
    <xf numFmtId="0" fontId="0" fillId="0" borderId="10" xfId="0" applyBorder="1" applyProtection="1">
      <protection locked="0"/>
    </xf>
    <xf numFmtId="0" fontId="51" fillId="0" borderId="10" xfId="0" applyFont="1" applyBorder="1"/>
    <xf numFmtId="0" fontId="51" fillId="0" borderId="10" xfId="0" applyFont="1" applyBorder="1" applyAlignment="1">
      <alignment wrapText="1"/>
    </xf>
    <xf numFmtId="0" fontId="46" fillId="11" borderId="30" xfId="6" applyFont="1" applyFill="1" applyBorder="1"/>
    <xf numFmtId="0" fontId="52" fillId="0" borderId="0" xfId="0" applyFont="1"/>
    <xf numFmtId="0" fontId="25" fillId="0" borderId="0" xfId="6"/>
    <xf numFmtId="0" fontId="25" fillId="0" borderId="0" xfId="6" applyAlignment="1">
      <alignment wrapText="1"/>
    </xf>
    <xf numFmtId="0" fontId="4" fillId="4" borderId="29" xfId="0" applyFont="1" applyFill="1" applyBorder="1" applyAlignment="1" applyProtection="1">
      <protection locked="0"/>
    </xf>
    <xf numFmtId="0" fontId="26" fillId="0" borderId="0" xfId="0" applyFont="1" applyAlignment="1">
      <alignment horizontal="center" vertical="center" wrapText="1"/>
    </xf>
    <xf numFmtId="0" fontId="4" fillId="4" borderId="12" xfId="0" applyFont="1" applyFill="1" applyBorder="1" applyAlignment="1" applyProtection="1">
      <alignment horizontal="center"/>
      <protection locked="0"/>
    </xf>
    <xf numFmtId="0" fontId="4" fillId="4" borderId="14" xfId="0" applyFont="1" applyFill="1" applyBorder="1" applyAlignment="1" applyProtection="1">
      <alignment horizontal="center"/>
      <protection locked="0"/>
    </xf>
    <xf numFmtId="0" fontId="4" fillId="0" borderId="0" xfId="0" applyFont="1" applyBorder="1" applyAlignment="1">
      <alignment horizontal="right"/>
    </xf>
    <xf numFmtId="0" fontId="4" fillId="0" borderId="3"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4" fillId="0" borderId="0" xfId="0" applyFont="1" applyBorder="1" applyAlignment="1">
      <alignment horizontal="center"/>
    </xf>
    <xf numFmtId="0" fontId="4" fillId="0" borderId="3" xfId="0" applyFont="1" applyBorder="1" applyAlignment="1">
      <alignment horizontal="right"/>
    </xf>
    <xf numFmtId="0" fontId="4" fillId="0" borderId="0" xfId="0" applyFont="1" applyBorder="1" applyAlignment="1">
      <alignment horizontal="left"/>
    </xf>
    <xf numFmtId="0" fontId="4" fillId="4" borderId="27"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2" fillId="0" borderId="2" xfId="0" applyFont="1" applyBorder="1" applyAlignment="1">
      <alignment horizontal="center" readingOrder="1"/>
    </xf>
    <xf numFmtId="0" fontId="4" fillId="0" borderId="3" xfId="0" applyFont="1" applyBorder="1" applyAlignment="1">
      <alignment horizontal="center"/>
    </xf>
    <xf numFmtId="0" fontId="4" fillId="0" borderId="0" xfId="0" applyFont="1" applyFill="1" applyBorder="1" applyAlignment="1">
      <alignment horizontal="center"/>
    </xf>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4" fillId="0" borderId="0" xfId="0" applyFont="1" applyBorder="1" applyAlignment="1">
      <alignment horizontal="right" wrapText="1"/>
    </xf>
    <xf numFmtId="0" fontId="27" fillId="0" borderId="0" xfId="0" applyFont="1" applyAlignment="1">
      <alignment horizontal="left" vertical="center" wrapText="1"/>
    </xf>
    <xf numFmtId="0" fontId="4" fillId="4" borderId="38" xfId="0" applyFont="1" applyFill="1" applyBorder="1" applyAlignment="1" applyProtection="1">
      <alignment horizontal="center"/>
      <protection locked="0"/>
    </xf>
    <xf numFmtId="0" fontId="4" fillId="4" borderId="36" xfId="0" applyFont="1" applyFill="1" applyBorder="1" applyAlignment="1" applyProtection="1">
      <alignment horizontal="center"/>
      <protection locked="0"/>
    </xf>
    <xf numFmtId="0" fontId="4" fillId="4" borderId="39" xfId="0" applyFont="1" applyFill="1" applyBorder="1" applyAlignment="1" applyProtection="1">
      <alignment horizontal="center"/>
      <protection locked="0"/>
    </xf>
    <xf numFmtId="0" fontId="4" fillId="4" borderId="45" xfId="0" applyFont="1" applyFill="1" applyBorder="1" applyAlignment="1" applyProtection="1">
      <alignment horizontal="center"/>
      <protection locked="0"/>
    </xf>
    <xf numFmtId="0" fontId="5" fillId="0" borderId="3" xfId="0" applyFont="1" applyBorder="1" applyAlignment="1">
      <alignment horizontal="center"/>
    </xf>
    <xf numFmtId="0" fontId="5" fillId="0" borderId="0" xfId="0" applyFont="1" applyBorder="1" applyAlignment="1">
      <alignment horizontal="center"/>
    </xf>
    <xf numFmtId="0" fontId="4" fillId="4" borderId="12" xfId="0" applyFont="1" applyFill="1" applyBorder="1" applyAlignment="1" applyProtection="1">
      <alignment horizontal="center"/>
      <protection locked="0"/>
    </xf>
    <xf numFmtId="0" fontId="4" fillId="4" borderId="14" xfId="0" applyFont="1" applyFill="1" applyBorder="1" applyAlignment="1" applyProtection="1">
      <alignment horizontal="center"/>
      <protection locked="0"/>
    </xf>
    <xf numFmtId="0" fontId="4" fillId="4" borderId="12" xfId="0" applyFont="1" applyFill="1" applyBorder="1" applyAlignment="1" applyProtection="1">
      <alignment horizontal="center" wrapText="1"/>
      <protection locked="0"/>
    </xf>
    <xf numFmtId="0" fontId="4" fillId="4" borderId="14" xfId="0" applyFont="1" applyFill="1" applyBorder="1" applyAlignment="1" applyProtection="1">
      <alignment horizontal="center" wrapText="1"/>
      <protection locked="0"/>
    </xf>
    <xf numFmtId="0" fontId="24" fillId="3" borderId="8" xfId="0" applyFont="1" applyFill="1" applyBorder="1" applyAlignment="1">
      <alignment horizontal="center" vertical="center"/>
    </xf>
    <xf numFmtId="0" fontId="24" fillId="3" borderId="9" xfId="0" applyFont="1" applyFill="1" applyBorder="1" applyAlignment="1">
      <alignment horizontal="center" vertical="center"/>
    </xf>
    <xf numFmtId="0" fontId="24" fillId="3" borderId="25"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4" xfId="0" applyFont="1" applyFill="1" applyBorder="1" applyAlignment="1">
      <alignment horizontal="center" vertical="center"/>
    </xf>
    <xf numFmtId="0" fontId="6" fillId="3" borderId="6" xfId="0" applyFont="1" applyFill="1" applyBorder="1" applyAlignment="1">
      <alignment horizontal="center" vertical="center"/>
    </xf>
    <xf numFmtId="0" fontId="6" fillId="3" borderId="7" xfId="0" applyFont="1" applyFill="1" applyBorder="1" applyAlignment="1">
      <alignment horizontal="center" vertical="center"/>
    </xf>
    <xf numFmtId="0" fontId="6" fillId="3" borderId="26" xfId="0" applyFont="1" applyFill="1" applyBorder="1" applyAlignment="1">
      <alignment horizontal="center" vertical="center"/>
    </xf>
    <xf numFmtId="0" fontId="7" fillId="0" borderId="6" xfId="0" applyFont="1" applyFill="1" applyBorder="1" applyAlignment="1">
      <alignment horizontal="center" vertical="top" wrapText="1"/>
    </xf>
    <xf numFmtId="0" fontId="7" fillId="0" borderId="7" xfId="0" applyFont="1" applyFill="1" applyBorder="1" applyAlignment="1">
      <alignment horizontal="center" vertical="top" wrapText="1"/>
    </xf>
    <xf numFmtId="0" fontId="4" fillId="2" borderId="27" xfId="0" applyFont="1" applyFill="1" applyBorder="1" applyAlignment="1" applyProtection="1">
      <alignment horizontal="center"/>
      <protection locked="0"/>
    </xf>
    <xf numFmtId="0" fontId="4" fillId="2" borderId="13" xfId="0" applyFont="1" applyFill="1" applyBorder="1" applyAlignment="1" applyProtection="1">
      <alignment horizontal="center"/>
      <protection locked="0"/>
    </xf>
    <xf numFmtId="0" fontId="4" fillId="0" borderId="0" xfId="0" applyFont="1" applyBorder="1" applyAlignment="1">
      <alignment horizontal="center" wrapText="1"/>
    </xf>
    <xf numFmtId="0" fontId="4" fillId="4" borderId="27" xfId="0" applyFont="1" applyFill="1" applyBorder="1" applyAlignment="1" applyProtection="1">
      <alignment horizontal="center" wrapText="1"/>
      <protection locked="0"/>
    </xf>
    <xf numFmtId="0" fontId="4" fillId="4" borderId="27" xfId="0" applyFont="1" applyFill="1" applyBorder="1" applyAlignment="1" applyProtection="1">
      <alignment horizontal="center"/>
      <protection locked="0"/>
    </xf>
    <xf numFmtId="0" fontId="4" fillId="4" borderId="29" xfId="0" applyFont="1" applyFill="1" applyBorder="1" applyAlignment="1" applyProtection="1">
      <alignment horizontal="center"/>
      <protection locked="0"/>
    </xf>
    <xf numFmtId="0" fontId="4" fillId="4" borderId="13" xfId="0" applyFont="1" applyFill="1" applyBorder="1" applyAlignment="1" applyProtection="1">
      <alignment horizontal="center"/>
      <protection locked="0"/>
    </xf>
    <xf numFmtId="0" fontId="4" fillId="0" borderId="0" xfId="0" applyFont="1" applyBorder="1" applyAlignment="1">
      <alignment horizontal="right"/>
    </xf>
    <xf numFmtId="0" fontId="23" fillId="0" borderId="3" xfId="0" applyFont="1" applyBorder="1" applyAlignment="1">
      <alignment horizontal="right"/>
    </xf>
    <xf numFmtId="0" fontId="23" fillId="0" borderId="0" xfId="0" applyFont="1" applyBorder="1" applyAlignment="1">
      <alignment horizontal="right"/>
    </xf>
    <xf numFmtId="0" fontId="5" fillId="11" borderId="3" xfId="0" applyFont="1" applyFill="1" applyBorder="1" applyAlignment="1">
      <alignment horizontal="right"/>
    </xf>
    <xf numFmtId="0" fontId="5" fillId="11" borderId="0" xfId="0" applyFont="1" applyFill="1" applyBorder="1" applyAlignment="1">
      <alignment horizontal="right"/>
    </xf>
    <xf numFmtId="0" fontId="4" fillId="0" borderId="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
    </xf>
    <xf numFmtId="0" fontId="4" fillId="0" borderId="0" xfId="0" applyFont="1" applyFill="1" applyBorder="1" applyAlignment="1">
      <alignment horizontal="center"/>
    </xf>
    <xf numFmtId="0" fontId="4" fillId="4" borderId="28" xfId="0" applyFont="1" applyFill="1" applyBorder="1" applyAlignment="1" applyProtection="1">
      <alignment horizontal="center"/>
      <protection locked="0"/>
    </xf>
    <xf numFmtId="0" fontId="7" fillId="0" borderId="1" xfId="0" applyFont="1" applyFill="1" applyBorder="1" applyAlignment="1">
      <alignment vertical="top" wrapText="1"/>
    </xf>
    <xf numFmtId="0" fontId="7" fillId="0" borderId="2" xfId="0" applyFont="1" applyFill="1" applyBorder="1" applyAlignment="1">
      <alignment vertical="top" wrapText="1"/>
    </xf>
    <xf numFmtId="0" fontId="7" fillId="0" borderId="4" xfId="0" applyFont="1" applyFill="1" applyBorder="1" applyAlignment="1">
      <alignment vertical="top" wrapText="1"/>
    </xf>
    <xf numFmtId="0" fontId="7" fillId="0" borderId="6" xfId="0" applyFont="1" applyFill="1" applyBorder="1" applyAlignment="1">
      <alignment vertical="top" wrapText="1"/>
    </xf>
    <xf numFmtId="0" fontId="7" fillId="0" borderId="7" xfId="0" applyFont="1" applyFill="1" applyBorder="1" applyAlignment="1">
      <alignment vertical="top" wrapText="1"/>
    </xf>
    <xf numFmtId="0" fontId="7" fillId="0" borderId="26" xfId="0" applyFont="1" applyFill="1" applyBorder="1" applyAlignment="1">
      <alignment vertical="top" wrapText="1"/>
    </xf>
    <xf numFmtId="0" fontId="4" fillId="0" borderId="3" xfId="0" applyFont="1" applyBorder="1" applyAlignment="1">
      <alignment horizontal="center"/>
    </xf>
    <xf numFmtId="0" fontId="4" fillId="0" borderId="0" xfId="0" applyFont="1" applyBorder="1" applyAlignment="1">
      <alignment horizontal="right" wrapText="1"/>
    </xf>
    <xf numFmtId="0" fontId="7" fillId="0" borderId="1" xfId="0" applyFont="1" applyFill="1" applyBorder="1" applyAlignment="1">
      <alignment horizontal="center" vertical="top" wrapText="1"/>
    </xf>
    <xf numFmtId="0" fontId="7" fillId="0" borderId="2" xfId="0" applyFont="1" applyFill="1" applyBorder="1" applyAlignment="1">
      <alignment horizontal="center" vertical="top" wrapText="1"/>
    </xf>
    <xf numFmtId="0" fontId="7" fillId="0" borderId="4" xfId="0" applyFont="1" applyFill="1" applyBorder="1" applyAlignment="1">
      <alignment horizontal="center" vertical="top" wrapText="1"/>
    </xf>
    <xf numFmtId="0" fontId="7" fillId="0" borderId="26" xfId="0" applyFont="1" applyFill="1" applyBorder="1" applyAlignment="1">
      <alignment horizontal="center" vertical="top" wrapText="1"/>
    </xf>
    <xf numFmtId="0" fontId="4" fillId="0" borderId="3" xfId="0" applyFont="1" applyBorder="1" applyAlignment="1">
      <alignment horizontal="right"/>
    </xf>
    <xf numFmtId="0" fontId="5" fillId="0" borderId="48"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1" xfId="0" applyFont="1" applyBorder="1" applyAlignment="1">
      <alignment horizontal="center" vertical="center" wrapText="1"/>
    </xf>
    <xf numFmtId="0" fontId="45" fillId="11" borderId="48" xfId="6" applyFont="1" applyFill="1" applyBorder="1" applyAlignment="1">
      <alignment horizontal="center" vertical="center" wrapText="1"/>
    </xf>
    <xf numFmtId="0" fontId="45" fillId="11" borderId="10" xfId="6" applyFont="1" applyFill="1" applyBorder="1" applyAlignment="1">
      <alignment horizontal="center" vertical="center" wrapText="1"/>
    </xf>
    <xf numFmtId="0" fontId="45" fillId="0" borderId="47" xfId="6" applyFont="1" applyBorder="1" applyAlignment="1">
      <alignment horizontal="center" vertical="center" wrapText="1"/>
    </xf>
    <xf numFmtId="0" fontId="45" fillId="0" borderId="48" xfId="6" applyFont="1" applyBorder="1" applyAlignment="1">
      <alignment horizontal="center" vertical="center" wrapText="1"/>
    </xf>
    <xf numFmtId="0" fontId="45" fillId="0" borderId="30" xfId="6" applyFont="1" applyBorder="1" applyAlignment="1">
      <alignment horizontal="center" vertical="center" wrapText="1"/>
    </xf>
    <xf numFmtId="0" fontId="45" fillId="0" borderId="10" xfId="6" applyFont="1" applyBorder="1" applyAlignment="1">
      <alignment horizontal="center" vertical="center" wrapText="1"/>
    </xf>
    <xf numFmtId="0" fontId="45" fillId="0" borderId="48" xfId="6" applyFont="1" applyFill="1" applyBorder="1" applyAlignment="1">
      <alignment horizontal="center"/>
    </xf>
    <xf numFmtId="0" fontId="24" fillId="3" borderId="2" xfId="0" applyFont="1" applyFill="1" applyBorder="1" applyAlignment="1">
      <alignment horizontal="center" wrapText="1"/>
    </xf>
    <xf numFmtId="0" fontId="24" fillId="3" borderId="4" xfId="0" applyFont="1" applyFill="1" applyBorder="1" applyAlignment="1">
      <alignment horizontal="center" wrapText="1"/>
    </xf>
    <xf numFmtId="0" fontId="24" fillId="3" borderId="7" xfId="0" applyFont="1" applyFill="1" applyBorder="1" applyAlignment="1">
      <alignment horizontal="center" wrapText="1"/>
    </xf>
    <xf numFmtId="0" fontId="24" fillId="3" borderId="26" xfId="0" applyFont="1" applyFill="1" applyBorder="1" applyAlignment="1">
      <alignment horizontal="center" wrapText="1"/>
    </xf>
    <xf numFmtId="0" fontId="3" fillId="0" borderId="2" xfId="0" applyFont="1" applyBorder="1" applyAlignment="1">
      <alignment horizontal="center" vertical="center" wrapText="1"/>
    </xf>
    <xf numFmtId="0" fontId="4" fillId="0" borderId="22" xfId="0" applyFont="1" applyBorder="1" applyAlignment="1">
      <alignment horizontal="center" vertical="center" textRotation="180" wrapText="1"/>
    </xf>
    <xf numFmtId="0" fontId="4" fillId="0" borderId="37" xfId="0" applyFont="1" applyBorder="1" applyAlignment="1">
      <alignment horizontal="center" vertical="center" textRotation="180" wrapText="1"/>
    </xf>
    <xf numFmtId="0" fontId="4" fillId="0" borderId="10" xfId="0" applyFont="1" applyBorder="1" applyAlignment="1">
      <alignment horizontal="center" vertical="center" textRotation="180" wrapText="1"/>
    </xf>
    <xf numFmtId="0" fontId="4" fillId="0" borderId="16" xfId="0" applyFont="1" applyBorder="1" applyAlignment="1">
      <alignment horizontal="center" vertical="center" textRotation="180" wrapText="1"/>
    </xf>
    <xf numFmtId="0" fontId="45" fillId="0" borderId="0" xfId="6" applyFont="1" applyBorder="1" applyAlignment="1">
      <alignment horizontal="center" wrapText="1"/>
    </xf>
    <xf numFmtId="0" fontId="4" fillId="0" borderId="38"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 xfId="0" applyFont="1" applyFill="1" applyBorder="1" applyAlignment="1">
      <alignment horizontal="right"/>
    </xf>
    <xf numFmtId="0" fontId="4" fillId="0" borderId="0" xfId="0" applyFont="1" applyFill="1" applyBorder="1" applyAlignment="1">
      <alignment horizontal="right"/>
    </xf>
    <xf numFmtId="0" fontId="4" fillId="0" borderId="11" xfId="0" applyFont="1" applyBorder="1" applyAlignment="1">
      <alignment horizontal="center"/>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4" fillId="4" borderId="6" xfId="0" applyFont="1" applyFill="1" applyBorder="1" applyAlignment="1" applyProtection="1">
      <alignment horizontal="center"/>
      <protection locked="0"/>
    </xf>
    <xf numFmtId="0" fontId="4" fillId="4" borderId="7" xfId="0" applyFont="1" applyFill="1" applyBorder="1" applyAlignment="1" applyProtection="1">
      <alignment horizontal="center"/>
      <protection locked="0"/>
    </xf>
    <xf numFmtId="0" fontId="4" fillId="4" borderId="21" xfId="0" applyFont="1" applyFill="1" applyBorder="1" applyAlignment="1" applyProtection="1">
      <alignment horizontal="center"/>
      <protection locked="0"/>
    </xf>
    <xf numFmtId="14" fontId="4" fillId="4" borderId="10" xfId="0" applyNumberFormat="1" applyFont="1" applyFill="1" applyBorder="1" applyAlignment="1" applyProtection="1">
      <alignment horizontal="center"/>
      <protection locked="0"/>
    </xf>
    <xf numFmtId="164" fontId="4" fillId="4" borderId="10" xfId="0" applyNumberFormat="1" applyFont="1" applyFill="1" applyBorder="1" applyAlignment="1" applyProtection="1">
      <alignment horizontal="center"/>
      <protection locked="0"/>
    </xf>
    <xf numFmtId="0" fontId="4" fillId="0" borderId="10" xfId="0" applyFont="1" applyBorder="1" applyAlignment="1">
      <alignment horizontal="center"/>
    </xf>
    <xf numFmtId="0" fontId="47" fillId="0" borderId="10" xfId="6" applyFont="1" applyFill="1" applyBorder="1" applyAlignment="1">
      <alignment horizontal="center" vertical="center" textRotation="180" wrapText="1"/>
    </xf>
    <xf numFmtId="0" fontId="47" fillId="0" borderId="16" xfId="6" applyFont="1" applyFill="1" applyBorder="1" applyAlignment="1">
      <alignment horizontal="center" vertical="center" textRotation="180" wrapText="1"/>
    </xf>
    <xf numFmtId="0" fontId="4" fillId="4" borderId="16" xfId="0" applyFont="1" applyFill="1" applyBorder="1" applyAlignment="1" applyProtection="1">
      <alignment horizontal="center"/>
      <protection locked="0"/>
    </xf>
    <xf numFmtId="0" fontId="4" fillId="0" borderId="48" xfId="0" applyFont="1" applyBorder="1" applyAlignment="1">
      <alignment horizontal="center"/>
    </xf>
    <xf numFmtId="0" fontId="4" fillId="0" borderId="3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21" xfId="0" applyFont="1" applyBorder="1" applyAlignment="1">
      <alignment horizontal="center" vertical="center" wrapText="1"/>
    </xf>
    <xf numFmtId="1" fontId="4" fillId="4" borderId="10" xfId="0" applyNumberFormat="1" applyFont="1" applyFill="1" applyBorder="1" applyAlignment="1" applyProtection="1">
      <alignment horizontal="center"/>
      <protection locked="0"/>
    </xf>
    <xf numFmtId="1" fontId="4" fillId="4" borderId="31" xfId="0" applyNumberFormat="1" applyFont="1" applyFill="1" applyBorder="1" applyAlignment="1" applyProtection="1">
      <alignment horizontal="center"/>
      <protection locked="0"/>
    </xf>
    <xf numFmtId="1" fontId="4" fillId="4" borderId="16" xfId="0" applyNumberFormat="1" applyFont="1" applyFill="1" applyBorder="1" applyAlignment="1" applyProtection="1">
      <alignment horizontal="center"/>
      <protection locked="0"/>
    </xf>
    <xf numFmtId="1" fontId="4" fillId="4" borderId="55" xfId="0" applyNumberFormat="1" applyFont="1" applyFill="1" applyBorder="1" applyAlignment="1" applyProtection="1">
      <alignment horizontal="center"/>
      <protection locked="0"/>
    </xf>
    <xf numFmtId="1" fontId="4" fillId="4" borderId="48" xfId="0" applyNumberFormat="1" applyFont="1" applyFill="1" applyBorder="1" applyAlignment="1" applyProtection="1">
      <alignment horizontal="center"/>
      <protection locked="0"/>
    </xf>
    <xf numFmtId="1" fontId="4" fillId="4" borderId="49" xfId="0" applyNumberFormat="1" applyFont="1" applyFill="1" applyBorder="1" applyAlignment="1" applyProtection="1">
      <alignment horizontal="center"/>
      <protection locked="0"/>
    </xf>
    <xf numFmtId="0" fontId="46" fillId="0" borderId="23" xfId="6" applyFont="1" applyBorder="1" applyAlignment="1">
      <alignment horizontal="left"/>
    </xf>
    <xf numFmtId="0" fontId="46" fillId="0" borderId="27" xfId="6" applyFont="1" applyBorder="1" applyAlignment="1">
      <alignment horizontal="left"/>
    </xf>
    <xf numFmtId="0" fontId="46" fillId="0" borderId="24" xfId="6" applyFont="1" applyBorder="1" applyAlignment="1">
      <alignment horizontal="left"/>
    </xf>
    <xf numFmtId="0" fontId="46" fillId="11" borderId="39" xfId="6" applyFont="1" applyFill="1" applyBorder="1" applyAlignment="1">
      <alignment horizontal="center"/>
    </xf>
    <xf numFmtId="0" fontId="46" fillId="11" borderId="45" xfId="6" applyFont="1" applyFill="1" applyBorder="1" applyAlignment="1">
      <alignment horizontal="center"/>
    </xf>
    <xf numFmtId="0" fontId="8" fillId="4" borderId="3" xfId="0" applyFont="1" applyFill="1" applyBorder="1" applyAlignment="1" applyProtection="1">
      <alignment horizontal="center"/>
      <protection locked="0"/>
    </xf>
    <xf numFmtId="0" fontId="8" fillId="4" borderId="0" xfId="0" applyFont="1" applyFill="1" applyBorder="1" applyAlignment="1" applyProtection="1">
      <alignment horizontal="center"/>
      <protection locked="0"/>
    </xf>
    <xf numFmtId="0" fontId="8" fillId="4" borderId="11" xfId="0" applyFont="1" applyFill="1" applyBorder="1" applyAlignment="1" applyProtection="1">
      <alignment horizontal="center"/>
      <protection locked="0"/>
    </xf>
    <xf numFmtId="0" fontId="5" fillId="0" borderId="1" xfId="0" applyFont="1" applyBorder="1" applyAlignment="1">
      <alignment horizontal="center"/>
    </xf>
    <xf numFmtId="0" fontId="5" fillId="0" borderId="2" xfId="0" applyFont="1" applyBorder="1" applyAlignment="1">
      <alignment horizontal="center"/>
    </xf>
    <xf numFmtId="0" fontId="5" fillId="0" borderId="42" xfId="0" applyFont="1" applyBorder="1" applyAlignment="1">
      <alignment horizontal="center"/>
    </xf>
    <xf numFmtId="0" fontId="4" fillId="15" borderId="20" xfId="0" applyFont="1" applyFill="1" applyBorder="1" applyAlignment="1">
      <alignment horizontal="center"/>
    </xf>
    <xf numFmtId="0" fontId="4" fillId="15" borderId="21" xfId="0" applyFont="1" applyFill="1" applyBorder="1" applyAlignment="1">
      <alignment horizontal="center"/>
    </xf>
    <xf numFmtId="0" fontId="5" fillId="0" borderId="11" xfId="0" applyFont="1" applyBorder="1" applyAlignment="1">
      <alignment horizontal="center"/>
    </xf>
    <xf numFmtId="1" fontId="4" fillId="4" borderId="43" xfId="0" applyNumberFormat="1" applyFont="1" applyFill="1" applyBorder="1" applyAlignment="1" applyProtection="1">
      <alignment horizontal="center"/>
      <protection locked="0"/>
    </xf>
    <xf numFmtId="1" fontId="4" fillId="4" borderId="4" xfId="0" applyNumberFormat="1" applyFont="1" applyFill="1" applyBorder="1" applyAlignment="1" applyProtection="1">
      <alignment horizontal="center"/>
      <protection locked="0"/>
    </xf>
    <xf numFmtId="0" fontId="4" fillId="4" borderId="3" xfId="0" applyFont="1" applyFill="1" applyBorder="1" applyAlignment="1" applyProtection="1">
      <alignment horizontal="center"/>
      <protection locked="0"/>
    </xf>
    <xf numFmtId="0" fontId="4" fillId="4" borderId="0" xfId="0" applyFont="1" applyFill="1" applyBorder="1" applyAlignment="1" applyProtection="1">
      <alignment horizontal="center"/>
      <protection locked="0"/>
    </xf>
    <xf numFmtId="0" fontId="4" fillId="4" borderId="11" xfId="0" applyFont="1" applyFill="1" applyBorder="1" applyAlignment="1" applyProtection="1">
      <alignment horizontal="center"/>
      <protection locked="0"/>
    </xf>
    <xf numFmtId="0" fontId="4" fillId="4" borderId="18" xfId="0" applyFont="1" applyFill="1" applyBorder="1" applyAlignment="1" applyProtection="1">
      <alignment horizontal="center"/>
      <protection locked="0"/>
    </xf>
    <xf numFmtId="0" fontId="4" fillId="4" borderId="19" xfId="0" applyFont="1" applyFill="1" applyBorder="1" applyAlignment="1" applyProtection="1">
      <alignment horizontal="center"/>
      <protection locked="0"/>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5" fillId="0" borderId="1" xfId="6" applyBorder="1" applyAlignment="1">
      <alignment horizontal="center" readingOrder="1"/>
    </xf>
    <xf numFmtId="0" fontId="25" fillId="0" borderId="2" xfId="6" applyBorder="1" applyAlignment="1">
      <alignment horizontal="center" readingOrder="1"/>
    </xf>
    <xf numFmtId="0" fontId="4" fillId="0" borderId="31" xfId="0" applyFont="1" applyBorder="1" applyAlignment="1">
      <alignment horizontal="center" vertical="center" wrapText="1"/>
    </xf>
    <xf numFmtId="0" fontId="4" fillId="4" borderId="30" xfId="0" applyFont="1" applyFill="1" applyBorder="1" applyAlignment="1" applyProtection="1">
      <alignment horizontal="center"/>
      <protection locked="0"/>
    </xf>
    <xf numFmtId="0" fontId="4" fillId="4" borderId="10" xfId="0" applyFont="1" applyFill="1" applyBorder="1" applyAlignment="1" applyProtection="1">
      <alignment horizontal="center"/>
      <protection locked="0"/>
    </xf>
    <xf numFmtId="0" fontId="16" fillId="0" borderId="0" xfId="0" applyFont="1" applyBorder="1" applyAlignment="1">
      <alignment horizontal="center" wrapText="1"/>
    </xf>
    <xf numFmtId="0" fontId="16" fillId="0" borderId="0" xfId="0" applyFont="1" applyAlignment="1">
      <alignment horizontal="center" wrapText="1"/>
    </xf>
    <xf numFmtId="0" fontId="16" fillId="0" borderId="3" xfId="0" applyFont="1" applyBorder="1" applyAlignment="1">
      <alignment horizontal="center" wrapText="1"/>
    </xf>
    <xf numFmtId="0" fontId="4" fillId="0" borderId="3" xfId="0" applyFont="1" applyBorder="1" applyAlignment="1">
      <alignment horizontal="left" wrapText="1"/>
    </xf>
    <xf numFmtId="0" fontId="4" fillId="0" borderId="0" xfId="0" applyFont="1" applyBorder="1" applyAlignment="1">
      <alignment horizontal="left" wrapText="1"/>
    </xf>
    <xf numFmtId="0" fontId="4" fillId="0" borderId="5" xfId="0" applyFont="1" applyBorder="1" applyAlignment="1">
      <alignment horizontal="left" wrapText="1"/>
    </xf>
    <xf numFmtId="0" fontId="48" fillId="0" borderId="3" xfId="6" applyFont="1" applyBorder="1" applyAlignment="1">
      <alignment horizontal="center"/>
    </xf>
    <xf numFmtId="0" fontId="48" fillId="0" borderId="0" xfId="6" applyFont="1" applyBorder="1" applyAlignment="1">
      <alignment horizontal="center"/>
    </xf>
    <xf numFmtId="0" fontId="48" fillId="0" borderId="5" xfId="6" applyFont="1" applyBorder="1" applyAlignment="1">
      <alignment horizontal="center"/>
    </xf>
    <xf numFmtId="0" fontId="45" fillId="0" borderId="6" xfId="6" applyFont="1" applyFill="1" applyBorder="1" applyAlignment="1">
      <alignment wrapText="1"/>
    </xf>
    <xf numFmtId="0" fontId="45" fillId="0" borderId="7" xfId="6" applyFont="1" applyFill="1" applyBorder="1" applyAlignment="1">
      <alignment wrapText="1"/>
    </xf>
    <xf numFmtId="0" fontId="45" fillId="0" borderId="26" xfId="6" applyFont="1" applyFill="1" applyBorder="1" applyAlignment="1">
      <alignment wrapText="1"/>
    </xf>
    <xf numFmtId="0" fontId="4" fillId="0" borderId="10" xfId="0" applyFont="1" applyBorder="1" applyAlignment="1">
      <alignment horizontal="center" vertical="center"/>
    </xf>
    <xf numFmtId="0" fontId="4" fillId="0" borderId="12" xfId="0" applyFont="1" applyBorder="1" applyAlignment="1">
      <alignment horizontal="center" vertical="center"/>
    </xf>
    <xf numFmtId="0" fontId="4" fillId="0" borderId="31" xfId="0" applyFont="1" applyBorder="1" applyAlignment="1">
      <alignment horizontal="center" vertical="center"/>
    </xf>
    <xf numFmtId="0" fontId="2" fillId="0" borderId="1" xfId="0" applyFont="1" applyBorder="1" applyAlignment="1">
      <alignment horizontal="center" readingOrder="1"/>
    </xf>
    <xf numFmtId="0" fontId="2" fillId="0" borderId="2" xfId="0" applyFont="1" applyBorder="1" applyAlignment="1">
      <alignment horizontal="center" readingOrder="1"/>
    </xf>
    <xf numFmtId="0" fontId="4" fillId="4" borderId="31" xfId="0" applyFont="1" applyFill="1" applyBorder="1" applyAlignment="1" applyProtection="1">
      <alignment horizontal="center"/>
      <protection locked="0"/>
    </xf>
    <xf numFmtId="0" fontId="4" fillId="0" borderId="38" xfId="0" applyFont="1" applyBorder="1" applyAlignment="1">
      <alignment horizontal="center" vertical="center"/>
    </xf>
    <xf numFmtId="0" fontId="4" fillId="0" borderId="40" xfId="0" applyFont="1" applyBorder="1" applyAlignment="1">
      <alignment horizontal="center" vertical="center"/>
    </xf>
    <xf numFmtId="0" fontId="4" fillId="0" borderId="18" xfId="0" applyFont="1" applyBorder="1" applyAlignment="1">
      <alignment horizontal="center" vertical="center"/>
    </xf>
    <xf numFmtId="0" fontId="4" fillId="0" borderId="35" xfId="0" applyFont="1" applyBorder="1" applyAlignment="1">
      <alignment horizontal="center" vertical="center"/>
    </xf>
    <xf numFmtId="0" fontId="4" fillId="0" borderId="18" xfId="0" applyFont="1" applyBorder="1" applyAlignment="1">
      <alignment horizontal="center" vertical="center" textRotation="180" wrapText="1"/>
    </xf>
    <xf numFmtId="0" fontId="4" fillId="0" borderId="19" xfId="0" applyFont="1" applyBorder="1" applyAlignment="1">
      <alignment horizontal="center" vertical="center" textRotation="180" wrapText="1"/>
    </xf>
    <xf numFmtId="0" fontId="4" fillId="0" borderId="41" xfId="0" applyFont="1" applyBorder="1" applyAlignment="1">
      <alignment horizontal="center" vertical="center" textRotation="180" wrapText="1"/>
    </xf>
    <xf numFmtId="0" fontId="4" fillId="0" borderId="11" xfId="0" applyFont="1" applyBorder="1" applyAlignment="1">
      <alignment horizontal="center" vertical="center" textRotation="180" wrapText="1"/>
    </xf>
    <xf numFmtId="0" fontId="4" fillId="0" borderId="3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3" xfId="0" applyFont="1" applyBorder="1" applyAlignment="1">
      <alignment horizontal="center" vertical="center" wrapText="1"/>
    </xf>
    <xf numFmtId="0" fontId="4" fillId="0" borderId="0" xfId="0" applyFont="1" applyBorder="1" applyAlignment="1">
      <alignment horizontal="center" vertical="center" wrapText="1"/>
    </xf>
    <xf numFmtId="0" fontId="4" fillId="4" borderId="1" xfId="0" applyFont="1" applyFill="1" applyBorder="1" applyAlignment="1" applyProtection="1">
      <alignment horizontal="center"/>
      <protection locked="0"/>
    </xf>
    <xf numFmtId="0" fontId="4" fillId="4" borderId="2" xfId="0" applyFont="1" applyFill="1" applyBorder="1" applyAlignment="1" applyProtection="1">
      <alignment horizontal="center"/>
      <protection locked="0"/>
    </xf>
    <xf numFmtId="0" fontId="4" fillId="4" borderId="42" xfId="0" applyFont="1" applyFill="1" applyBorder="1" applyAlignment="1" applyProtection="1">
      <alignment horizontal="center"/>
      <protection locked="0"/>
    </xf>
    <xf numFmtId="14" fontId="4" fillId="4" borderId="43" xfId="0" applyNumberFormat="1" applyFont="1" applyFill="1" applyBorder="1" applyAlignment="1" applyProtection="1">
      <alignment horizontal="center"/>
      <protection locked="0"/>
    </xf>
    <xf numFmtId="14" fontId="4" fillId="4" borderId="42" xfId="0" applyNumberFormat="1" applyFont="1" applyFill="1" applyBorder="1" applyAlignment="1" applyProtection="1">
      <alignment horizontal="center"/>
      <protection locked="0"/>
    </xf>
    <xf numFmtId="1" fontId="4" fillId="4" borderId="20" xfId="0" applyNumberFormat="1" applyFont="1" applyFill="1" applyBorder="1" applyAlignment="1" applyProtection="1">
      <alignment horizontal="center"/>
      <protection locked="0"/>
    </xf>
    <xf numFmtId="1" fontId="4" fillId="4" borderId="26" xfId="0" applyNumberFormat="1" applyFont="1" applyFill="1" applyBorder="1" applyAlignment="1" applyProtection="1">
      <alignment horizontal="center"/>
      <protection locked="0"/>
    </xf>
    <xf numFmtId="0" fontId="4" fillId="4" borderId="32" xfId="0" applyFont="1" applyFill="1" applyBorder="1" applyAlignment="1" applyProtection="1">
      <alignment horizontal="center"/>
      <protection locked="0"/>
    </xf>
    <xf numFmtId="14" fontId="4" fillId="4" borderId="16" xfId="0" applyNumberFormat="1" applyFont="1" applyFill="1" applyBorder="1" applyAlignment="1" applyProtection="1">
      <alignment horizontal="center"/>
      <protection locked="0"/>
    </xf>
    <xf numFmtId="0" fontId="4" fillId="4" borderId="55" xfId="0" applyFont="1" applyFill="1" applyBorder="1" applyAlignment="1" applyProtection="1">
      <alignment horizontal="center"/>
      <protection locked="0"/>
    </xf>
    <xf numFmtId="0" fontId="3" fillId="0" borderId="41" xfId="0" applyFont="1" applyBorder="1" applyAlignment="1">
      <alignment horizontal="center" vertical="center" wrapText="1"/>
    </xf>
    <xf numFmtId="0" fontId="3" fillId="0" borderId="0" xfId="0" applyFont="1" applyBorder="1" applyAlignment="1">
      <alignment horizontal="center" vertical="center" wrapText="1"/>
    </xf>
    <xf numFmtId="0" fontId="4" fillId="4" borderId="20" xfId="0" applyFont="1" applyFill="1" applyBorder="1" applyAlignment="1" applyProtection="1">
      <alignment horizontal="center"/>
      <protection locked="0"/>
    </xf>
    <xf numFmtId="0" fontId="4" fillId="4" borderId="26" xfId="0" applyFont="1" applyFill="1" applyBorder="1" applyAlignment="1" applyProtection="1">
      <alignment horizontal="center"/>
      <protection locked="0"/>
    </xf>
    <xf numFmtId="0" fontId="4" fillId="15" borderId="6" xfId="0" applyFont="1" applyFill="1" applyBorder="1" applyAlignment="1">
      <alignment horizontal="center"/>
    </xf>
    <xf numFmtId="0" fontId="4" fillId="4" borderId="12" xfId="0" applyFont="1" applyFill="1" applyBorder="1" applyAlignment="1" applyProtection="1">
      <alignment horizontal="left"/>
      <protection locked="0"/>
    </xf>
    <xf numFmtId="0" fontId="4" fillId="4" borderId="13" xfId="0" applyFont="1" applyFill="1" applyBorder="1" applyAlignment="1" applyProtection="1">
      <alignment horizontal="left"/>
      <protection locked="0"/>
    </xf>
    <xf numFmtId="0" fontId="4" fillId="4" borderId="14" xfId="0" applyFont="1" applyFill="1" applyBorder="1" applyAlignment="1" applyProtection="1">
      <alignment horizontal="left"/>
      <protection locked="0"/>
    </xf>
    <xf numFmtId="0" fontId="4" fillId="4" borderId="37" xfId="0" applyFont="1" applyFill="1" applyBorder="1" applyAlignment="1" applyProtection="1">
      <alignment horizontal="center"/>
      <protection locked="0"/>
    </xf>
    <xf numFmtId="0" fontId="3" fillId="4" borderId="12" xfId="0" applyFont="1" applyFill="1" applyBorder="1" applyAlignment="1" applyProtection="1">
      <protection locked="0"/>
    </xf>
    <xf numFmtId="0" fontId="3" fillId="4" borderId="14" xfId="0" applyFont="1" applyFill="1" applyBorder="1" applyAlignment="1" applyProtection="1">
      <protection locked="0"/>
    </xf>
    <xf numFmtId="0" fontId="4" fillId="4" borderId="15" xfId="0" applyFont="1" applyFill="1" applyBorder="1" applyAlignment="1" applyProtection="1">
      <alignment horizontal="center"/>
      <protection locked="0"/>
    </xf>
    <xf numFmtId="49" fontId="8" fillId="2" borderId="27" xfId="1" applyNumberFormat="1" applyFont="1" applyFill="1" applyBorder="1" applyAlignment="1" applyProtection="1">
      <alignment horizontal="center"/>
      <protection locked="0"/>
    </xf>
    <xf numFmtId="0" fontId="45" fillId="0" borderId="23" xfId="6" applyFont="1" applyFill="1" applyBorder="1" applyAlignment="1">
      <alignment horizontal="right"/>
    </xf>
    <xf numFmtId="0" fontId="45" fillId="0" borderId="27" xfId="6" applyFont="1" applyFill="1" applyBorder="1" applyAlignment="1">
      <alignment horizontal="right"/>
    </xf>
    <xf numFmtId="0" fontId="4" fillId="2" borderId="27" xfId="0" applyFont="1" applyFill="1" applyBorder="1" applyAlignment="1" applyProtection="1">
      <alignment horizontal="left"/>
      <protection locked="0"/>
    </xf>
    <xf numFmtId="0" fontId="4" fillId="4" borderId="48" xfId="0" applyFont="1" applyFill="1" applyBorder="1" applyAlignment="1" applyProtection="1">
      <alignment horizontal="center"/>
      <protection locked="0"/>
    </xf>
    <xf numFmtId="0" fontId="4" fillId="4" borderId="49" xfId="0" applyFont="1" applyFill="1" applyBorder="1" applyAlignment="1" applyProtection="1">
      <alignment horizontal="center"/>
      <protection locked="0"/>
    </xf>
    <xf numFmtId="0" fontId="45" fillId="0" borderId="1" xfId="6" applyFont="1" applyFill="1" applyBorder="1" applyAlignment="1">
      <alignment horizontal="center"/>
    </xf>
    <xf numFmtId="0" fontId="45" fillId="0" borderId="2" xfId="6" applyFont="1" applyFill="1" applyBorder="1" applyAlignment="1">
      <alignment horizontal="center"/>
    </xf>
    <xf numFmtId="0" fontId="45" fillId="0" borderId="4" xfId="6" applyFont="1" applyFill="1" applyBorder="1" applyAlignment="1">
      <alignment horizontal="center"/>
    </xf>
    <xf numFmtId="0" fontId="4" fillId="4" borderId="27" xfId="0" applyFont="1" applyFill="1" applyBorder="1" applyAlignment="1" applyProtection="1">
      <alignment horizontal="center" vertical="center"/>
      <protection locked="0"/>
    </xf>
    <xf numFmtId="0" fontId="4" fillId="4" borderId="13" xfId="0" applyFont="1" applyFill="1" applyBorder="1" applyAlignment="1" applyProtection="1">
      <alignment horizontal="center" vertical="center"/>
      <protection locked="0"/>
    </xf>
    <xf numFmtId="0" fontId="8" fillId="2" borderId="27" xfId="1" applyFont="1" applyFill="1" applyBorder="1" applyAlignment="1" applyProtection="1">
      <alignment horizontal="center"/>
      <protection locked="0"/>
    </xf>
    <xf numFmtId="0" fontId="8" fillId="2" borderId="13" xfId="1" applyFont="1" applyFill="1" applyBorder="1" applyAlignment="1" applyProtection="1">
      <alignment horizontal="center"/>
      <protection locked="0"/>
    </xf>
    <xf numFmtId="0" fontId="4" fillId="4" borderId="3" xfId="0" applyFont="1" applyFill="1" applyBorder="1" applyAlignment="1">
      <alignment horizontal="left" vertical="top" wrapText="1"/>
    </xf>
    <xf numFmtId="0" fontId="4" fillId="4" borderId="0" xfId="0" applyFont="1" applyFill="1" applyBorder="1" applyAlignment="1">
      <alignment horizontal="left" vertical="top" wrapText="1"/>
    </xf>
    <xf numFmtId="0" fontId="4" fillId="4" borderId="5" xfId="0" applyFont="1" applyFill="1" applyBorder="1" applyAlignment="1">
      <alignment horizontal="left" vertical="top" wrapText="1"/>
    </xf>
    <xf numFmtId="0" fontId="46" fillId="0" borderId="33" xfId="6" applyFont="1" applyBorder="1" applyAlignment="1">
      <alignment horizontal="left"/>
    </xf>
    <xf numFmtId="0" fontId="46" fillId="0" borderId="15" xfId="6" applyFont="1" applyBorder="1" applyAlignment="1">
      <alignment horizontal="left"/>
    </xf>
    <xf numFmtId="0" fontId="45" fillId="0" borderId="23" xfId="6" applyFont="1" applyBorder="1" applyAlignment="1">
      <alignment horizontal="right" wrapText="1"/>
    </xf>
    <xf numFmtId="0" fontId="45" fillId="0" borderId="27" xfId="6" applyFont="1" applyBorder="1" applyAlignment="1">
      <alignment horizontal="right" wrapText="1"/>
    </xf>
    <xf numFmtId="0" fontId="45" fillId="0" borderId="33" xfId="6" applyFont="1" applyBorder="1" applyAlignment="1">
      <alignment horizontal="left"/>
    </xf>
    <xf numFmtId="0" fontId="45" fillId="0" borderId="15" xfId="6" applyFont="1" applyBorder="1" applyAlignment="1">
      <alignment horizontal="left"/>
    </xf>
    <xf numFmtId="0" fontId="8" fillId="4" borderId="27" xfId="1" applyFont="1" applyFill="1" applyBorder="1" applyAlignment="1" applyProtection="1">
      <alignment horizontal="center"/>
      <protection locked="0"/>
    </xf>
    <xf numFmtId="0" fontId="8" fillId="4" borderId="13" xfId="1" applyFont="1" applyFill="1" applyBorder="1" applyAlignment="1" applyProtection="1">
      <alignment horizontal="center"/>
      <protection locked="0"/>
    </xf>
    <xf numFmtId="0" fontId="45" fillId="0" borderId="3" xfId="6" applyFont="1" applyFill="1" applyBorder="1" applyAlignment="1">
      <alignment horizontal="left"/>
    </xf>
    <xf numFmtId="0" fontId="45" fillId="0" borderId="0" xfId="6" applyFont="1" applyFill="1" applyBorder="1" applyAlignment="1">
      <alignment horizontal="left"/>
    </xf>
    <xf numFmtId="0" fontId="45" fillId="0" borderId="3" xfId="6" applyFont="1" applyBorder="1" applyAlignment="1">
      <alignment horizontal="right" wrapText="1"/>
    </xf>
    <xf numFmtId="0" fontId="45" fillId="0" borderId="0" xfId="6" applyFont="1" applyBorder="1" applyAlignment="1">
      <alignment horizontal="right" wrapText="1"/>
    </xf>
    <xf numFmtId="0" fontId="46" fillId="0" borderId="35" xfId="6" applyFont="1" applyBorder="1" applyAlignment="1">
      <alignment horizontal="left"/>
    </xf>
    <xf numFmtId="0" fontId="46" fillId="0" borderId="33" xfId="6" applyFont="1" applyFill="1" applyBorder="1" applyAlignment="1">
      <alignment horizontal="left"/>
    </xf>
    <xf numFmtId="0" fontId="46" fillId="0" borderId="15" xfId="6" applyFont="1" applyFill="1" applyBorder="1" applyAlignment="1">
      <alignment horizontal="left"/>
    </xf>
    <xf numFmtId="0" fontId="46" fillId="0" borderId="35" xfId="6" applyFont="1" applyFill="1" applyBorder="1" applyAlignment="1">
      <alignment horizontal="left"/>
    </xf>
    <xf numFmtId="0" fontId="45" fillId="0" borderId="23" xfId="6" applyFont="1" applyBorder="1" applyAlignment="1">
      <alignment horizontal="right"/>
    </xf>
    <xf numFmtId="0" fontId="45" fillId="0" borderId="27" xfId="6" applyFont="1" applyBorder="1" applyAlignment="1">
      <alignment horizontal="right"/>
    </xf>
    <xf numFmtId="0" fontId="4" fillId="0" borderId="56" xfId="0" applyFont="1" applyBorder="1" applyAlignment="1">
      <alignment horizontal="center" vertical="center" textRotation="180" wrapText="1"/>
    </xf>
    <xf numFmtId="0" fontId="27" fillId="0" borderId="0" xfId="0" applyFont="1" applyAlignment="1">
      <alignment horizontal="left" vertical="center" wrapText="1"/>
    </xf>
  </cellXfs>
  <cellStyles count="7">
    <cellStyle name="Hyperlink" xfId="6" builtinId="8"/>
    <cellStyle name="Normal" xfId="0" builtinId="0"/>
    <cellStyle name="Normal 2" xfId="2" xr:uid="{00000000-0005-0000-0000-000002000000}"/>
    <cellStyle name="Normal 2 2" xfId="1" xr:uid="{00000000-0005-0000-0000-000003000000}"/>
    <cellStyle name="Normal 3" xfId="3" xr:uid="{00000000-0005-0000-0000-000004000000}"/>
    <cellStyle name="Normal 4" xfId="5" xr:uid="{00000000-0005-0000-0000-000005000000}"/>
    <cellStyle name="Normal 7" xfId="4" xr:uid="{00000000-0005-0000-0000-000006000000}"/>
  </cellStyles>
  <dxfs count="0"/>
  <tableStyles count="0" defaultTableStyle="TableStyleMedium2" defaultPivotStyle="PivotStyleLight16"/>
  <colors>
    <mruColors>
      <color rgb="FFFDFECE"/>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B0F51AF-2209-47DD-9BE0-E6CE4A575DEA}"/>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panose="020B0604030504040204" pitchFamily="34" charset="0"/>
            </a:rPr>
            <a:t> For Esri use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dited%20YBCU%20Survey%20Summary%20Form%20052421%20JLD%20060221%20SJ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Form"/>
      <sheetName val="Instructions"/>
      <sheetName val="Appendix1_BehaviorCodes"/>
      <sheetName val="Appendix2_VegCodes"/>
      <sheetName val="DBDataValidator"/>
      <sheetName val="DBYBCUDetections"/>
      <sheetName val="DBComments"/>
      <sheetName val="ESRI_MAPINFO_SHEET"/>
    </sheetNames>
    <sheetDataSet>
      <sheetData sheetId="0">
        <row r="55">
          <cell r="D55" t="str">
            <v xml:space="preserve"> Detection Comments/Additional Behaviors/Nest UTM:</v>
          </cell>
        </row>
      </sheetData>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s://www.ngdc.noaa.gov/geomag/declination.shtml" TargetMode="External"/><Relationship Id="rId2" Type="http://schemas.openxmlformats.org/officeDocument/2006/relationships/hyperlink" Target="http://www.fws.gov/southwest/es/arizona/Yellow.htm" TargetMode="External"/><Relationship Id="rId1" Type="http://schemas.openxmlformats.org/officeDocument/2006/relationships/hyperlink" Target="http://www.fws.gov/southwest/es/arizona/Yellow.htm" TargetMode="External"/><Relationship Id="rId6" Type="http://schemas.openxmlformats.org/officeDocument/2006/relationships/printerSettings" Target="../printerSettings/printerSettings2.bin"/><Relationship Id="rId5" Type="http://schemas.openxmlformats.org/officeDocument/2006/relationships/hyperlink" Target="https://www.fws.gov/southwest/es/arizona/Yellow.htm" TargetMode="External"/><Relationship Id="rId4" Type="http://schemas.openxmlformats.org/officeDocument/2006/relationships/hyperlink" Target="https://www.lcrmscp.gov/reports/2012/d07_sumrep_2008-2012.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DFECE"/>
  </sheetPr>
  <dimension ref="A1:AB191"/>
  <sheetViews>
    <sheetView topLeftCell="A61" zoomScale="96" zoomScaleNormal="96" zoomScaleSheetLayoutView="110" zoomScalePageLayoutView="118" workbookViewId="0">
      <selection sqref="A1:U1"/>
    </sheetView>
  </sheetViews>
  <sheetFormatPr defaultColWidth="9.140625" defaultRowHeight="9" x14ac:dyDescent="0.15"/>
  <cols>
    <col min="1" max="1" width="4.5703125" style="1" customWidth="1"/>
    <col min="2" max="2" width="3" style="1" customWidth="1"/>
    <col min="3" max="3" width="5.140625" style="1" customWidth="1"/>
    <col min="4" max="4" width="4.85546875" style="1" customWidth="1"/>
    <col min="5" max="5" width="2.5703125" style="1" customWidth="1"/>
    <col min="6" max="6" width="3.85546875" style="1" customWidth="1"/>
    <col min="7" max="7" width="4.140625" style="1" customWidth="1"/>
    <col min="8" max="10" width="4.5703125" style="1" customWidth="1"/>
    <col min="11" max="11" width="5.42578125" style="1" customWidth="1"/>
    <col min="12" max="12" width="5.5703125" style="1" customWidth="1"/>
    <col min="13" max="13" width="4.28515625" style="1" customWidth="1"/>
    <col min="14" max="14" width="4.85546875" style="1" customWidth="1"/>
    <col min="15" max="15" width="5.7109375" style="1" customWidth="1"/>
    <col min="16" max="16" width="4.140625" style="1" customWidth="1"/>
    <col min="17" max="17" width="3.85546875" style="1" customWidth="1"/>
    <col min="18" max="18" width="4.85546875" style="1" customWidth="1"/>
    <col min="19" max="19" width="3.140625" style="1" customWidth="1"/>
    <col min="20" max="20" width="3.7109375" style="1" customWidth="1"/>
    <col min="21" max="21" width="7.140625" style="1" customWidth="1"/>
    <col min="22" max="22" width="3.42578125" style="1" customWidth="1"/>
    <col min="23" max="23" width="4.28515625" style="1" customWidth="1"/>
    <col min="24" max="16384" width="9.140625" style="1"/>
  </cols>
  <sheetData>
    <row r="1" spans="1:28" ht="15.75" customHeight="1" x14ac:dyDescent="0.25">
      <c r="A1" s="306" t="s">
        <v>0</v>
      </c>
      <c r="B1" s="307"/>
      <c r="C1" s="307"/>
      <c r="D1" s="307"/>
      <c r="E1" s="307"/>
      <c r="F1" s="307"/>
      <c r="G1" s="307"/>
      <c r="H1" s="307"/>
      <c r="I1" s="307"/>
      <c r="J1" s="307"/>
      <c r="K1" s="307"/>
      <c r="L1" s="307"/>
      <c r="M1" s="307"/>
      <c r="N1" s="307"/>
      <c r="O1" s="307"/>
      <c r="P1" s="307"/>
      <c r="Q1" s="307"/>
      <c r="R1" s="307"/>
      <c r="S1" s="307"/>
      <c r="T1" s="307"/>
      <c r="U1" s="307"/>
      <c r="V1" s="168"/>
      <c r="W1" s="14"/>
    </row>
    <row r="2" spans="1:28" ht="11.25" customHeight="1" x14ac:dyDescent="0.15">
      <c r="A2" s="208" t="s">
        <v>1</v>
      </c>
      <c r="B2" s="209"/>
      <c r="C2" s="200"/>
      <c r="D2" s="200"/>
      <c r="E2" s="200"/>
      <c r="F2" s="200"/>
      <c r="G2" s="200"/>
      <c r="H2" s="200"/>
      <c r="I2" s="12"/>
      <c r="J2" s="159" t="s">
        <v>2</v>
      </c>
      <c r="K2" s="200"/>
      <c r="L2" s="200"/>
      <c r="M2" s="200"/>
      <c r="N2" s="200"/>
      <c r="O2" s="200"/>
      <c r="P2" s="200"/>
      <c r="Q2" s="210" t="s">
        <v>3</v>
      </c>
      <c r="R2" s="210"/>
      <c r="S2" s="200"/>
      <c r="T2" s="200"/>
      <c r="U2" s="159" t="s">
        <v>4</v>
      </c>
      <c r="V2" s="200"/>
      <c r="W2" s="201"/>
      <c r="X2" s="3"/>
    </row>
    <row r="3" spans="1:28" ht="11.25" customHeight="1" x14ac:dyDescent="0.15">
      <c r="A3" s="208" t="s">
        <v>5</v>
      </c>
      <c r="B3" s="209"/>
      <c r="C3" s="209"/>
      <c r="D3" s="202"/>
      <c r="E3" s="202"/>
      <c r="F3" s="202"/>
      <c r="G3" s="202"/>
      <c r="H3" s="202"/>
      <c r="I3" s="202"/>
      <c r="J3" s="211" t="s">
        <v>6</v>
      </c>
      <c r="K3" s="211"/>
      <c r="L3" s="211"/>
      <c r="M3" s="211"/>
      <c r="N3" s="211"/>
      <c r="O3" s="211"/>
      <c r="P3" s="200"/>
      <c r="Q3" s="200"/>
      <c r="R3" s="200"/>
      <c r="S3" s="200"/>
      <c r="T3" s="200"/>
      <c r="U3" s="200"/>
      <c r="V3" s="202"/>
      <c r="W3" s="212"/>
      <c r="X3" s="3"/>
      <c r="Y3" s="152" t="s">
        <v>7</v>
      </c>
    </row>
    <row r="4" spans="1:28" ht="6.75" customHeight="1" x14ac:dyDescent="0.15">
      <c r="A4" s="106"/>
      <c r="B4" s="60"/>
      <c r="C4" s="60"/>
      <c r="D4" s="60"/>
      <c r="E4" s="170"/>
      <c r="F4" s="170"/>
      <c r="G4" s="170"/>
      <c r="H4" s="170"/>
      <c r="I4" s="170"/>
      <c r="J4" s="170"/>
      <c r="K4" s="170"/>
      <c r="L4" s="170"/>
      <c r="M4" s="170"/>
      <c r="N4" s="170"/>
      <c r="O4" s="170"/>
      <c r="P4" s="170"/>
      <c r="Q4" s="170"/>
      <c r="R4" s="170"/>
      <c r="S4" s="170"/>
      <c r="T4" s="170"/>
      <c r="U4" s="170"/>
      <c r="V4" s="170"/>
      <c r="W4" s="107"/>
      <c r="X4" s="3"/>
    </row>
    <row r="5" spans="1:28" ht="9.75" customHeight="1" x14ac:dyDescent="0.15">
      <c r="A5" s="206" t="s">
        <v>8</v>
      </c>
      <c r="B5" s="207"/>
      <c r="C5" s="207"/>
      <c r="D5" s="207"/>
      <c r="E5" s="207"/>
      <c r="F5" s="45"/>
      <c r="G5" s="210" t="s">
        <v>9</v>
      </c>
      <c r="H5" s="210"/>
      <c r="I5" s="200"/>
      <c r="J5" s="200"/>
      <c r="K5" s="16"/>
      <c r="L5" s="203" t="s">
        <v>10</v>
      </c>
      <c r="M5" s="203"/>
      <c r="N5" s="16" t="s">
        <v>11</v>
      </c>
      <c r="O5" s="200"/>
      <c r="P5" s="200"/>
      <c r="Q5" s="16" t="s">
        <v>12</v>
      </c>
      <c r="R5" s="200"/>
      <c r="S5" s="200"/>
      <c r="T5" s="12"/>
      <c r="U5" s="246" t="s">
        <v>13</v>
      </c>
      <c r="V5" s="246"/>
      <c r="W5" s="15"/>
      <c r="X5" s="3"/>
    </row>
    <row r="6" spans="1:28" x14ac:dyDescent="0.15">
      <c r="A6" s="204" t="s">
        <v>14</v>
      </c>
      <c r="B6" s="205"/>
      <c r="C6" s="205"/>
      <c r="D6" s="205"/>
      <c r="E6" s="205"/>
      <c r="F6" s="159"/>
      <c r="G6" s="210" t="s">
        <v>15</v>
      </c>
      <c r="H6" s="210"/>
      <c r="I6" s="202"/>
      <c r="J6" s="202"/>
      <c r="K6" s="16"/>
      <c r="L6" s="203" t="s">
        <v>16</v>
      </c>
      <c r="M6" s="203"/>
      <c r="N6" s="16" t="s">
        <v>11</v>
      </c>
      <c r="O6" s="202"/>
      <c r="P6" s="202"/>
      <c r="Q6" s="16" t="s">
        <v>12</v>
      </c>
      <c r="R6" s="202"/>
      <c r="S6" s="202"/>
      <c r="T6" s="12"/>
      <c r="U6" s="246"/>
      <c r="V6" s="246"/>
      <c r="W6" s="155"/>
      <c r="X6" s="3"/>
    </row>
    <row r="7" spans="1:28" s="58" customFormat="1" x14ac:dyDescent="0.15">
      <c r="A7" s="249" t="s">
        <v>17</v>
      </c>
      <c r="B7" s="250"/>
      <c r="C7" s="250"/>
      <c r="D7" s="250"/>
      <c r="E7" s="250"/>
      <c r="F7" s="250"/>
      <c r="G7" s="250"/>
      <c r="H7" s="250"/>
      <c r="I7" s="250"/>
      <c r="J7" s="250"/>
      <c r="K7" s="196"/>
      <c r="L7" s="196"/>
      <c r="M7" s="59"/>
      <c r="N7" s="211" t="s">
        <v>18</v>
      </c>
      <c r="O7" s="211"/>
      <c r="P7" s="211"/>
      <c r="Q7" s="211"/>
      <c r="R7" s="200"/>
      <c r="S7" s="200"/>
      <c r="T7" s="200"/>
      <c r="U7" s="200"/>
      <c r="V7" s="200"/>
      <c r="W7" s="201"/>
      <c r="X7" s="57"/>
    </row>
    <row r="8" spans="1:28" ht="1.5" customHeight="1" x14ac:dyDescent="0.15">
      <c r="A8" s="2"/>
      <c r="B8" s="12"/>
      <c r="C8" s="12"/>
      <c r="D8" s="12"/>
      <c r="E8" s="12"/>
      <c r="F8" s="12"/>
      <c r="G8" s="12"/>
      <c r="H8" s="12"/>
      <c r="I8" s="12"/>
      <c r="J8" s="12"/>
      <c r="K8" s="12"/>
      <c r="L8" s="12"/>
      <c r="M8" s="12"/>
      <c r="N8" s="12"/>
      <c r="O8" s="12"/>
      <c r="P8" s="12"/>
      <c r="Q8" s="12"/>
      <c r="R8" s="12"/>
      <c r="S8" s="12"/>
      <c r="T8" s="12"/>
      <c r="U8" s="12"/>
      <c r="V8" s="12"/>
      <c r="W8" s="15"/>
      <c r="X8" s="3"/>
    </row>
    <row r="9" spans="1:28" ht="39" customHeight="1" x14ac:dyDescent="0.35">
      <c r="A9" s="265" t="s">
        <v>19</v>
      </c>
      <c r="B9" s="254"/>
      <c r="C9" s="266"/>
      <c r="D9" s="269" t="s">
        <v>20</v>
      </c>
      <c r="E9" s="270"/>
      <c r="F9" s="244" t="s">
        <v>21</v>
      </c>
      <c r="G9" s="242" t="s">
        <v>22</v>
      </c>
      <c r="H9" s="244" t="s">
        <v>23</v>
      </c>
      <c r="I9" s="244" t="s">
        <v>24</v>
      </c>
      <c r="J9" s="244" t="s">
        <v>840</v>
      </c>
      <c r="K9" s="242" t="s">
        <v>847</v>
      </c>
      <c r="L9" s="244" t="s">
        <v>25</v>
      </c>
      <c r="M9" s="244" t="s">
        <v>26</v>
      </c>
      <c r="N9" s="261" t="s">
        <v>27</v>
      </c>
      <c r="O9" s="252" t="s">
        <v>28</v>
      </c>
      <c r="P9" s="253"/>
      <c r="Q9" s="253"/>
      <c r="R9" s="254"/>
      <c r="S9" s="244" t="s">
        <v>29</v>
      </c>
      <c r="T9" s="244" t="s">
        <v>846</v>
      </c>
      <c r="U9" s="266" t="s">
        <v>30</v>
      </c>
      <c r="V9" s="252"/>
      <c r="W9" s="308"/>
      <c r="X9" s="311" t="s">
        <v>31</v>
      </c>
      <c r="Y9" s="312"/>
      <c r="Z9" s="312"/>
      <c r="AA9" s="312"/>
      <c r="AB9" s="312"/>
    </row>
    <row r="10" spans="1:28" ht="43.5" customHeight="1" thickBot="1" x14ac:dyDescent="0.2">
      <c r="A10" s="267"/>
      <c r="B10" s="248"/>
      <c r="C10" s="268"/>
      <c r="D10" s="271"/>
      <c r="E10" s="272"/>
      <c r="F10" s="245"/>
      <c r="G10" s="243"/>
      <c r="H10" s="245"/>
      <c r="I10" s="245"/>
      <c r="J10" s="245"/>
      <c r="K10" s="243"/>
      <c r="L10" s="245"/>
      <c r="M10" s="245"/>
      <c r="N10" s="262"/>
      <c r="O10" s="247" t="s">
        <v>32</v>
      </c>
      <c r="P10" s="248"/>
      <c r="Q10" s="247" t="s">
        <v>33</v>
      </c>
      <c r="R10" s="248"/>
      <c r="S10" s="245"/>
      <c r="T10" s="245"/>
      <c r="U10" s="4" t="s">
        <v>34</v>
      </c>
      <c r="V10" s="329" t="s">
        <v>35</v>
      </c>
      <c r="W10" s="330"/>
      <c r="X10" s="42" t="s">
        <v>36</v>
      </c>
      <c r="Y10" s="42" t="s">
        <v>37</v>
      </c>
      <c r="Z10" s="42" t="s">
        <v>38</v>
      </c>
      <c r="AA10" s="43" t="s">
        <v>39</v>
      </c>
      <c r="AB10" s="43" t="s">
        <v>40</v>
      </c>
    </row>
    <row r="11" spans="1:28" x14ac:dyDescent="0.15">
      <c r="A11" s="287" t="s">
        <v>41</v>
      </c>
      <c r="B11" s="288"/>
      <c r="C11" s="289"/>
      <c r="D11" s="264" t="s">
        <v>42</v>
      </c>
      <c r="E11" s="264"/>
      <c r="F11" s="138"/>
      <c r="G11" s="139">
        <v>1</v>
      </c>
      <c r="H11" s="129"/>
      <c r="I11" s="140"/>
      <c r="J11" s="129"/>
      <c r="K11" s="129"/>
      <c r="L11" s="129"/>
      <c r="M11" s="129"/>
      <c r="N11" s="129"/>
      <c r="O11" s="177"/>
      <c r="P11" s="178"/>
      <c r="Q11" s="177"/>
      <c r="R11" s="178"/>
      <c r="S11" s="129"/>
      <c r="T11" s="129"/>
      <c r="U11" s="141">
        <f>AA11</f>
        <v>0</v>
      </c>
      <c r="V11" s="293">
        <f>AB11</f>
        <v>0</v>
      </c>
      <c r="W11" s="294"/>
      <c r="X11" s="3">
        <f>T11+$W$6</f>
        <v>0</v>
      </c>
      <c r="Y11" s="1">
        <f>S11*SIN(RADIANS(X11))</f>
        <v>0</v>
      </c>
      <c r="Z11" s="1">
        <f>S11*COS(RADIANS(X11))</f>
        <v>0</v>
      </c>
      <c r="AA11" s="1">
        <f>Y11+O11</f>
        <v>0</v>
      </c>
      <c r="AB11" s="1">
        <f>Z11+Q11</f>
        <v>0</v>
      </c>
    </row>
    <row r="12" spans="1:28" x14ac:dyDescent="0.15">
      <c r="A12" s="179">
        <v>1</v>
      </c>
      <c r="B12" s="180"/>
      <c r="C12" s="292"/>
      <c r="D12" s="258"/>
      <c r="E12" s="258"/>
      <c r="F12" s="12"/>
      <c r="G12" s="44">
        <v>1</v>
      </c>
      <c r="H12" s="118"/>
      <c r="I12" s="119"/>
      <c r="J12" s="118"/>
      <c r="K12" s="118"/>
      <c r="L12" s="118"/>
      <c r="M12" s="118"/>
      <c r="N12" s="118"/>
      <c r="O12" s="181"/>
      <c r="P12" s="182"/>
      <c r="Q12" s="181"/>
      <c r="R12" s="182"/>
      <c r="S12" s="118"/>
      <c r="T12" s="118"/>
      <c r="U12" s="137">
        <f t="shared" ref="U12:U50" si="0">AA12</f>
        <v>0</v>
      </c>
      <c r="V12" s="273">
        <f t="shared" ref="V12:V50" si="1">AB12</f>
        <v>0</v>
      </c>
      <c r="W12" s="274"/>
      <c r="X12" s="3">
        <f t="shared" ref="X12:X50" si="2">T12+$W$6</f>
        <v>0</v>
      </c>
      <c r="Y12" s="1">
        <f t="shared" ref="Y12:Y50" si="3">S12*SIN(RADIANS(X12))</f>
        <v>0</v>
      </c>
      <c r="Z12" s="1">
        <f t="shared" ref="Z12:Z50" si="4">S12*COS(RADIANS(X12))</f>
        <v>0</v>
      </c>
      <c r="AA12" s="1">
        <f t="shared" ref="AA12:AA50" si="5">Y12+O12</f>
        <v>0</v>
      </c>
      <c r="AB12" s="1">
        <f t="shared" ref="AB12:AB50" si="6">Z12+Q12</f>
        <v>0</v>
      </c>
    </row>
    <row r="13" spans="1:28" x14ac:dyDescent="0.15">
      <c r="A13" s="219" t="s">
        <v>43</v>
      </c>
      <c r="B13" s="210"/>
      <c r="C13" s="251"/>
      <c r="D13" s="260" t="s">
        <v>10</v>
      </c>
      <c r="E13" s="260"/>
      <c r="F13" s="12"/>
      <c r="G13" s="44">
        <v>1</v>
      </c>
      <c r="H13" s="118"/>
      <c r="I13" s="119"/>
      <c r="J13" s="118"/>
      <c r="K13" s="118"/>
      <c r="L13" s="118"/>
      <c r="M13" s="118"/>
      <c r="N13" s="118"/>
      <c r="O13" s="181"/>
      <c r="P13" s="182"/>
      <c r="Q13" s="181"/>
      <c r="R13" s="182"/>
      <c r="S13" s="118"/>
      <c r="T13" s="118"/>
      <c r="U13" s="137">
        <f t="shared" si="0"/>
        <v>0</v>
      </c>
      <c r="V13" s="273">
        <f t="shared" si="1"/>
        <v>0</v>
      </c>
      <c r="W13" s="274"/>
      <c r="X13" s="3">
        <f t="shared" si="2"/>
        <v>0</v>
      </c>
      <c r="Y13" s="1">
        <f t="shared" si="3"/>
        <v>0</v>
      </c>
      <c r="Z13" s="1">
        <f t="shared" si="4"/>
        <v>0</v>
      </c>
      <c r="AA13" s="1">
        <f t="shared" si="5"/>
        <v>0</v>
      </c>
      <c r="AB13" s="1">
        <f t="shared" si="6"/>
        <v>0</v>
      </c>
    </row>
    <row r="14" spans="1:28" x14ac:dyDescent="0.15">
      <c r="A14" s="295"/>
      <c r="B14" s="296"/>
      <c r="C14" s="297"/>
      <c r="D14" s="259"/>
      <c r="E14" s="259"/>
      <c r="F14" s="12"/>
      <c r="G14" s="44">
        <v>1</v>
      </c>
      <c r="H14" s="118"/>
      <c r="I14" s="119"/>
      <c r="J14" s="118"/>
      <c r="K14" s="118"/>
      <c r="L14" s="118"/>
      <c r="M14" s="118"/>
      <c r="N14" s="118"/>
      <c r="O14" s="181"/>
      <c r="P14" s="182"/>
      <c r="Q14" s="181"/>
      <c r="R14" s="182"/>
      <c r="S14" s="118"/>
      <c r="T14" s="118"/>
      <c r="U14" s="137">
        <f t="shared" si="0"/>
        <v>0</v>
      </c>
      <c r="V14" s="273">
        <f t="shared" si="1"/>
        <v>0</v>
      </c>
      <c r="W14" s="274"/>
      <c r="X14" s="3">
        <f t="shared" si="2"/>
        <v>0</v>
      </c>
      <c r="Y14" s="1">
        <f t="shared" si="3"/>
        <v>0</v>
      </c>
      <c r="Z14" s="1">
        <f t="shared" si="4"/>
        <v>0</v>
      </c>
      <c r="AA14" s="1">
        <f t="shared" si="5"/>
        <v>0</v>
      </c>
      <c r="AB14" s="1">
        <f t="shared" si="6"/>
        <v>0</v>
      </c>
    </row>
    <row r="15" spans="1:28" x14ac:dyDescent="0.15">
      <c r="A15" s="295"/>
      <c r="B15" s="296"/>
      <c r="C15" s="297"/>
      <c r="D15" s="260" t="s">
        <v>16</v>
      </c>
      <c r="E15" s="260"/>
      <c r="F15" s="12"/>
      <c r="G15" s="44">
        <v>1</v>
      </c>
      <c r="H15" s="118"/>
      <c r="I15" s="119"/>
      <c r="J15" s="118"/>
      <c r="K15" s="118"/>
      <c r="L15" s="118"/>
      <c r="M15" s="118"/>
      <c r="N15" s="118"/>
      <c r="O15" s="181"/>
      <c r="P15" s="182"/>
      <c r="Q15" s="181"/>
      <c r="R15" s="182"/>
      <c r="S15" s="118"/>
      <c r="T15" s="118"/>
      <c r="U15" s="137">
        <f t="shared" si="0"/>
        <v>0</v>
      </c>
      <c r="V15" s="273">
        <f t="shared" si="1"/>
        <v>0</v>
      </c>
      <c r="W15" s="274"/>
      <c r="X15" s="3">
        <f t="shared" si="2"/>
        <v>0</v>
      </c>
      <c r="Y15" s="1">
        <f t="shared" si="3"/>
        <v>0</v>
      </c>
      <c r="Z15" s="1">
        <f t="shared" si="4"/>
        <v>0</v>
      </c>
      <c r="AA15" s="1">
        <f t="shared" si="5"/>
        <v>0</v>
      </c>
      <c r="AB15" s="1">
        <f t="shared" si="6"/>
        <v>0</v>
      </c>
    </row>
    <row r="16" spans="1:28" x14ac:dyDescent="0.15">
      <c r="A16" s="295"/>
      <c r="B16" s="296"/>
      <c r="C16" s="297"/>
      <c r="D16" s="259"/>
      <c r="E16" s="259"/>
      <c r="F16" s="12"/>
      <c r="G16" s="44">
        <v>1</v>
      </c>
      <c r="H16" s="118"/>
      <c r="I16" s="119"/>
      <c r="J16" s="118"/>
      <c r="K16" s="118"/>
      <c r="L16" s="118"/>
      <c r="M16" s="118"/>
      <c r="N16" s="118"/>
      <c r="O16" s="181"/>
      <c r="P16" s="182"/>
      <c r="Q16" s="181"/>
      <c r="R16" s="182"/>
      <c r="S16" s="118"/>
      <c r="T16" s="118"/>
      <c r="U16" s="137">
        <f t="shared" si="0"/>
        <v>0</v>
      </c>
      <c r="V16" s="273">
        <f t="shared" si="1"/>
        <v>0</v>
      </c>
      <c r="W16" s="274"/>
      <c r="X16" s="3">
        <f t="shared" si="2"/>
        <v>0</v>
      </c>
      <c r="Y16" s="1">
        <f t="shared" si="3"/>
        <v>0</v>
      </c>
      <c r="Z16" s="1">
        <f t="shared" si="4"/>
        <v>0</v>
      </c>
      <c r="AA16" s="1">
        <f t="shared" si="5"/>
        <v>0</v>
      </c>
      <c r="AB16" s="1">
        <f t="shared" si="6"/>
        <v>0</v>
      </c>
    </row>
    <row r="17" spans="1:28" x14ac:dyDescent="0.15">
      <c r="A17" s="295"/>
      <c r="B17" s="296"/>
      <c r="C17" s="297"/>
      <c r="D17" s="260" t="s">
        <v>44</v>
      </c>
      <c r="E17" s="260"/>
      <c r="F17" s="5" t="s">
        <v>45</v>
      </c>
      <c r="G17" s="44">
        <v>1</v>
      </c>
      <c r="H17" s="118"/>
      <c r="I17" s="118"/>
      <c r="J17" s="118"/>
      <c r="K17" s="118"/>
      <c r="L17" s="118"/>
      <c r="M17" s="118"/>
      <c r="N17" s="118"/>
      <c r="O17" s="183"/>
      <c r="P17" s="184"/>
      <c r="Q17" s="181"/>
      <c r="R17" s="182"/>
      <c r="S17" s="118"/>
      <c r="T17" s="118"/>
      <c r="U17" s="137">
        <f t="shared" si="0"/>
        <v>0</v>
      </c>
      <c r="V17" s="273">
        <f t="shared" si="1"/>
        <v>0</v>
      </c>
      <c r="W17" s="274"/>
      <c r="X17" s="3">
        <f t="shared" si="2"/>
        <v>0</v>
      </c>
      <c r="Y17" s="1">
        <f t="shared" si="3"/>
        <v>0</v>
      </c>
      <c r="Z17" s="1">
        <f t="shared" si="4"/>
        <v>0</v>
      </c>
      <c r="AA17" s="1">
        <f t="shared" si="5"/>
        <v>0</v>
      </c>
      <c r="AB17" s="1">
        <f t="shared" si="6"/>
        <v>0</v>
      </c>
    </row>
    <row r="18" spans="1:28" ht="9" customHeight="1" thickBot="1" x14ac:dyDescent="0.2">
      <c r="A18" s="255"/>
      <c r="B18" s="256"/>
      <c r="C18" s="257"/>
      <c r="D18" s="263"/>
      <c r="E18" s="263"/>
      <c r="F18" s="117"/>
      <c r="G18" s="6">
        <v>1</v>
      </c>
      <c r="H18" s="117"/>
      <c r="I18" s="117"/>
      <c r="J18" s="117"/>
      <c r="K18" s="117"/>
      <c r="L18" s="117"/>
      <c r="M18" s="117"/>
      <c r="N18" s="117"/>
      <c r="O18" s="175"/>
      <c r="P18" s="176"/>
      <c r="Q18" s="175"/>
      <c r="R18" s="176"/>
      <c r="S18" s="117"/>
      <c r="T18" s="117"/>
      <c r="U18" s="142">
        <f t="shared" si="0"/>
        <v>0</v>
      </c>
      <c r="V18" s="275">
        <f t="shared" si="1"/>
        <v>0</v>
      </c>
      <c r="W18" s="276"/>
      <c r="X18" s="3">
        <f t="shared" si="2"/>
        <v>0</v>
      </c>
      <c r="Y18" s="1">
        <f t="shared" si="3"/>
        <v>0</v>
      </c>
      <c r="Z18" s="1">
        <f t="shared" si="4"/>
        <v>0</v>
      </c>
      <c r="AA18" s="1">
        <f t="shared" si="5"/>
        <v>0</v>
      </c>
      <c r="AB18" s="1">
        <f t="shared" si="6"/>
        <v>0</v>
      </c>
    </row>
    <row r="19" spans="1:28" x14ac:dyDescent="0.15">
      <c r="A19" s="287" t="s">
        <v>41</v>
      </c>
      <c r="B19" s="288"/>
      <c r="C19" s="289"/>
      <c r="D19" s="264" t="s">
        <v>42</v>
      </c>
      <c r="E19" s="264"/>
      <c r="F19" s="138"/>
      <c r="G19" s="139">
        <v>2</v>
      </c>
      <c r="H19" s="129"/>
      <c r="I19" s="129"/>
      <c r="J19" s="129"/>
      <c r="K19" s="129"/>
      <c r="L19" s="129"/>
      <c r="M19" s="129"/>
      <c r="N19" s="129"/>
      <c r="O19" s="177"/>
      <c r="P19" s="178"/>
      <c r="Q19" s="177"/>
      <c r="R19" s="178"/>
      <c r="S19" s="129"/>
      <c r="T19" s="129"/>
      <c r="U19" s="143">
        <f t="shared" si="0"/>
        <v>0</v>
      </c>
      <c r="V19" s="277">
        <f t="shared" si="1"/>
        <v>0</v>
      </c>
      <c r="W19" s="278"/>
      <c r="X19" s="3">
        <f t="shared" si="2"/>
        <v>0</v>
      </c>
      <c r="Y19" s="1">
        <f t="shared" si="3"/>
        <v>0</v>
      </c>
      <c r="Z19" s="1">
        <f t="shared" si="4"/>
        <v>0</v>
      </c>
      <c r="AA19" s="1">
        <f t="shared" si="5"/>
        <v>0</v>
      </c>
      <c r="AB19" s="1">
        <f t="shared" si="6"/>
        <v>0</v>
      </c>
    </row>
    <row r="20" spans="1:28" x14ac:dyDescent="0.15">
      <c r="A20" s="179">
        <v>2</v>
      </c>
      <c r="B20" s="180"/>
      <c r="C20" s="292"/>
      <c r="D20" s="258"/>
      <c r="E20" s="258"/>
      <c r="F20" s="12"/>
      <c r="G20" s="44">
        <v>2</v>
      </c>
      <c r="H20" s="118"/>
      <c r="I20" s="118"/>
      <c r="J20" s="118"/>
      <c r="K20" s="118"/>
      <c r="L20" s="118"/>
      <c r="M20" s="118"/>
      <c r="N20" s="118"/>
      <c r="O20" s="181"/>
      <c r="P20" s="182"/>
      <c r="Q20" s="181"/>
      <c r="R20" s="182"/>
      <c r="S20" s="118"/>
      <c r="T20" s="118"/>
      <c r="U20" s="137">
        <f t="shared" si="0"/>
        <v>0</v>
      </c>
      <c r="V20" s="273">
        <f t="shared" si="1"/>
        <v>0</v>
      </c>
      <c r="W20" s="274"/>
      <c r="X20" s="3">
        <f t="shared" si="2"/>
        <v>0</v>
      </c>
      <c r="Y20" s="1">
        <f t="shared" si="3"/>
        <v>0</v>
      </c>
      <c r="Z20" s="1">
        <f t="shared" si="4"/>
        <v>0</v>
      </c>
      <c r="AA20" s="1">
        <f t="shared" si="5"/>
        <v>0</v>
      </c>
      <c r="AB20" s="1">
        <f t="shared" si="6"/>
        <v>0</v>
      </c>
    </row>
    <row r="21" spans="1:28" x14ac:dyDescent="0.15">
      <c r="A21" s="219" t="s">
        <v>43</v>
      </c>
      <c r="B21" s="210"/>
      <c r="C21" s="251"/>
      <c r="D21" s="260" t="s">
        <v>10</v>
      </c>
      <c r="E21" s="260"/>
      <c r="F21" s="12"/>
      <c r="G21" s="44">
        <v>2</v>
      </c>
      <c r="H21" s="118"/>
      <c r="I21" s="118"/>
      <c r="J21" s="118"/>
      <c r="K21" s="118"/>
      <c r="L21" s="118"/>
      <c r="M21" s="118"/>
      <c r="N21" s="118"/>
      <c r="O21" s="181"/>
      <c r="P21" s="182"/>
      <c r="Q21" s="181"/>
      <c r="R21" s="182"/>
      <c r="S21" s="118"/>
      <c r="T21" s="118"/>
      <c r="U21" s="137">
        <f t="shared" si="0"/>
        <v>0</v>
      </c>
      <c r="V21" s="273">
        <f t="shared" si="1"/>
        <v>0</v>
      </c>
      <c r="W21" s="274"/>
      <c r="X21" s="3">
        <f t="shared" si="2"/>
        <v>0</v>
      </c>
      <c r="Y21" s="1">
        <f t="shared" si="3"/>
        <v>0</v>
      </c>
      <c r="Z21" s="1">
        <f t="shared" si="4"/>
        <v>0</v>
      </c>
      <c r="AA21" s="1">
        <f t="shared" si="5"/>
        <v>0</v>
      </c>
      <c r="AB21" s="1">
        <f t="shared" si="6"/>
        <v>0</v>
      </c>
    </row>
    <row r="22" spans="1:28" x14ac:dyDescent="0.15">
      <c r="A22" s="284"/>
      <c r="B22" s="285"/>
      <c r="C22" s="286"/>
      <c r="D22" s="259"/>
      <c r="E22" s="259"/>
      <c r="F22" s="12"/>
      <c r="G22" s="44">
        <v>2</v>
      </c>
      <c r="H22" s="118"/>
      <c r="I22" s="118"/>
      <c r="J22" s="118"/>
      <c r="K22" s="118"/>
      <c r="L22" s="118"/>
      <c r="M22" s="118"/>
      <c r="N22" s="118"/>
      <c r="O22" s="181"/>
      <c r="P22" s="182"/>
      <c r="Q22" s="181"/>
      <c r="R22" s="182"/>
      <c r="S22" s="118"/>
      <c r="T22" s="118"/>
      <c r="U22" s="137">
        <f t="shared" si="0"/>
        <v>0</v>
      </c>
      <c r="V22" s="273">
        <f t="shared" si="1"/>
        <v>0</v>
      </c>
      <c r="W22" s="274"/>
      <c r="X22" s="3">
        <f t="shared" si="2"/>
        <v>0</v>
      </c>
      <c r="Y22" s="1">
        <f t="shared" si="3"/>
        <v>0</v>
      </c>
      <c r="Z22" s="1">
        <f t="shared" si="4"/>
        <v>0</v>
      </c>
      <c r="AA22" s="1">
        <f t="shared" si="5"/>
        <v>0</v>
      </c>
      <c r="AB22" s="1">
        <f t="shared" si="6"/>
        <v>0</v>
      </c>
    </row>
    <row r="23" spans="1:28" x14ac:dyDescent="0.15">
      <c r="A23" s="284"/>
      <c r="B23" s="285"/>
      <c r="C23" s="286"/>
      <c r="D23" s="260" t="s">
        <v>16</v>
      </c>
      <c r="E23" s="260"/>
      <c r="F23" s="12"/>
      <c r="G23" s="44">
        <v>2</v>
      </c>
      <c r="H23" s="118"/>
      <c r="I23" s="118"/>
      <c r="J23" s="118"/>
      <c r="K23" s="118"/>
      <c r="L23" s="118"/>
      <c r="M23" s="118"/>
      <c r="N23" s="118"/>
      <c r="O23" s="181"/>
      <c r="P23" s="182"/>
      <c r="Q23" s="181"/>
      <c r="R23" s="182"/>
      <c r="S23" s="118"/>
      <c r="T23" s="118"/>
      <c r="U23" s="137">
        <f t="shared" si="0"/>
        <v>0</v>
      </c>
      <c r="V23" s="273">
        <f t="shared" si="1"/>
        <v>0</v>
      </c>
      <c r="W23" s="274"/>
      <c r="X23" s="3">
        <f t="shared" si="2"/>
        <v>0</v>
      </c>
      <c r="Y23" s="1">
        <f t="shared" si="3"/>
        <v>0</v>
      </c>
      <c r="Z23" s="1">
        <f t="shared" si="4"/>
        <v>0</v>
      </c>
      <c r="AA23" s="1">
        <f t="shared" si="5"/>
        <v>0</v>
      </c>
      <c r="AB23" s="1">
        <f t="shared" si="6"/>
        <v>0</v>
      </c>
    </row>
    <row r="24" spans="1:28" x14ac:dyDescent="0.15">
      <c r="A24" s="284"/>
      <c r="B24" s="285"/>
      <c r="C24" s="286"/>
      <c r="D24" s="259"/>
      <c r="E24" s="259"/>
      <c r="F24" s="12"/>
      <c r="G24" s="44">
        <v>2</v>
      </c>
      <c r="H24" s="118"/>
      <c r="I24" s="118"/>
      <c r="J24" s="118"/>
      <c r="K24" s="118"/>
      <c r="L24" s="118"/>
      <c r="M24" s="118"/>
      <c r="N24" s="118"/>
      <c r="O24" s="181"/>
      <c r="P24" s="182"/>
      <c r="Q24" s="181"/>
      <c r="R24" s="182"/>
      <c r="S24" s="118"/>
      <c r="T24" s="118"/>
      <c r="U24" s="137">
        <f t="shared" si="0"/>
        <v>0</v>
      </c>
      <c r="V24" s="273">
        <f t="shared" si="1"/>
        <v>0</v>
      </c>
      <c r="W24" s="274"/>
      <c r="X24" s="3">
        <f t="shared" si="2"/>
        <v>0</v>
      </c>
      <c r="Y24" s="1">
        <f t="shared" si="3"/>
        <v>0</v>
      </c>
      <c r="Z24" s="1">
        <f t="shared" si="4"/>
        <v>0</v>
      </c>
      <c r="AA24" s="1">
        <f t="shared" si="5"/>
        <v>0</v>
      </c>
      <c r="AB24" s="1">
        <f t="shared" si="6"/>
        <v>0</v>
      </c>
    </row>
    <row r="25" spans="1:28" x14ac:dyDescent="0.15">
      <c r="A25" s="284"/>
      <c r="B25" s="285"/>
      <c r="C25" s="286"/>
      <c r="D25" s="260" t="s">
        <v>44</v>
      </c>
      <c r="E25" s="260"/>
      <c r="F25" s="5" t="s">
        <v>45</v>
      </c>
      <c r="G25" s="44">
        <v>2</v>
      </c>
      <c r="H25" s="118"/>
      <c r="I25" s="118"/>
      <c r="J25" s="118"/>
      <c r="K25" s="118"/>
      <c r="L25" s="118"/>
      <c r="M25" s="118"/>
      <c r="N25" s="118"/>
      <c r="O25" s="183"/>
      <c r="P25" s="184"/>
      <c r="Q25" s="181"/>
      <c r="R25" s="182"/>
      <c r="S25" s="118"/>
      <c r="T25" s="118"/>
      <c r="U25" s="137">
        <f t="shared" si="0"/>
        <v>0</v>
      </c>
      <c r="V25" s="273">
        <f t="shared" si="1"/>
        <v>0</v>
      </c>
      <c r="W25" s="274"/>
      <c r="X25" s="3">
        <f t="shared" si="2"/>
        <v>0</v>
      </c>
      <c r="Y25" s="1">
        <f t="shared" si="3"/>
        <v>0</v>
      </c>
      <c r="Z25" s="1">
        <f t="shared" si="4"/>
        <v>0</v>
      </c>
      <c r="AA25" s="1">
        <f t="shared" si="5"/>
        <v>0</v>
      </c>
      <c r="AB25" s="1">
        <f t="shared" si="6"/>
        <v>0</v>
      </c>
    </row>
    <row r="26" spans="1:28" ht="9.75" thickBot="1" x14ac:dyDescent="0.2">
      <c r="A26" s="255"/>
      <c r="B26" s="256"/>
      <c r="C26" s="257"/>
      <c r="D26" s="263"/>
      <c r="E26" s="263"/>
      <c r="F26" s="117"/>
      <c r="G26" s="6">
        <v>2</v>
      </c>
      <c r="H26" s="117"/>
      <c r="I26" s="117"/>
      <c r="J26" s="117"/>
      <c r="K26" s="117"/>
      <c r="L26" s="117"/>
      <c r="M26" s="117"/>
      <c r="N26" s="117"/>
      <c r="O26" s="175"/>
      <c r="P26" s="176"/>
      <c r="Q26" s="175"/>
      <c r="R26" s="176"/>
      <c r="S26" s="117"/>
      <c r="T26" s="117"/>
      <c r="U26" s="142">
        <f t="shared" si="0"/>
        <v>0</v>
      </c>
      <c r="V26" s="275">
        <f t="shared" si="1"/>
        <v>0</v>
      </c>
      <c r="W26" s="276"/>
      <c r="X26" s="3">
        <f t="shared" si="2"/>
        <v>0</v>
      </c>
      <c r="Y26" s="1">
        <f t="shared" si="3"/>
        <v>0</v>
      </c>
      <c r="Z26" s="1">
        <f t="shared" si="4"/>
        <v>0</v>
      </c>
      <c r="AA26" s="1">
        <f t="shared" si="5"/>
        <v>0</v>
      </c>
      <c r="AB26" s="1">
        <f t="shared" si="6"/>
        <v>0</v>
      </c>
    </row>
    <row r="27" spans="1:28" x14ac:dyDescent="0.15">
      <c r="A27" s="287" t="s">
        <v>41</v>
      </c>
      <c r="B27" s="288"/>
      <c r="C27" s="289"/>
      <c r="D27" s="264" t="s">
        <v>42</v>
      </c>
      <c r="E27" s="264"/>
      <c r="F27" s="138"/>
      <c r="G27" s="139">
        <v>3</v>
      </c>
      <c r="H27" s="129"/>
      <c r="I27" s="129"/>
      <c r="J27" s="129"/>
      <c r="K27" s="129"/>
      <c r="L27" s="129"/>
      <c r="M27" s="129"/>
      <c r="N27" s="129"/>
      <c r="O27" s="177"/>
      <c r="P27" s="178"/>
      <c r="Q27" s="177"/>
      <c r="R27" s="178"/>
      <c r="S27" s="129"/>
      <c r="T27" s="129"/>
      <c r="U27" s="143">
        <f t="shared" si="0"/>
        <v>0</v>
      </c>
      <c r="V27" s="277">
        <f t="shared" si="1"/>
        <v>0</v>
      </c>
      <c r="W27" s="278"/>
      <c r="X27" s="3">
        <f t="shared" si="2"/>
        <v>0</v>
      </c>
      <c r="Y27" s="1">
        <f t="shared" si="3"/>
        <v>0</v>
      </c>
      <c r="Z27" s="1">
        <f t="shared" si="4"/>
        <v>0</v>
      </c>
      <c r="AA27" s="1">
        <f t="shared" si="5"/>
        <v>0</v>
      </c>
      <c r="AB27" s="1">
        <f t="shared" si="6"/>
        <v>0</v>
      </c>
    </row>
    <row r="28" spans="1:28" x14ac:dyDescent="0.15">
      <c r="A28" s="179">
        <v>3</v>
      </c>
      <c r="B28" s="180"/>
      <c r="C28" s="292"/>
      <c r="D28" s="258"/>
      <c r="E28" s="258"/>
      <c r="F28" s="12"/>
      <c r="G28" s="44">
        <v>3</v>
      </c>
      <c r="H28" s="118"/>
      <c r="I28" s="118"/>
      <c r="J28" s="118"/>
      <c r="K28" s="118"/>
      <c r="L28" s="118"/>
      <c r="M28" s="118"/>
      <c r="N28" s="118"/>
      <c r="O28" s="181"/>
      <c r="P28" s="182"/>
      <c r="Q28" s="181"/>
      <c r="R28" s="182"/>
      <c r="S28" s="118"/>
      <c r="T28" s="118"/>
      <c r="U28" s="137">
        <f t="shared" si="0"/>
        <v>0</v>
      </c>
      <c r="V28" s="273">
        <f t="shared" si="1"/>
        <v>0</v>
      </c>
      <c r="W28" s="274"/>
      <c r="X28" s="3">
        <f t="shared" si="2"/>
        <v>0</v>
      </c>
      <c r="Y28" s="1">
        <f t="shared" si="3"/>
        <v>0</v>
      </c>
      <c r="Z28" s="1">
        <f t="shared" si="4"/>
        <v>0</v>
      </c>
      <c r="AA28" s="1">
        <f t="shared" si="5"/>
        <v>0</v>
      </c>
      <c r="AB28" s="1">
        <f t="shared" si="6"/>
        <v>0</v>
      </c>
    </row>
    <row r="29" spans="1:28" x14ac:dyDescent="0.15">
      <c r="A29" s="219" t="s">
        <v>43</v>
      </c>
      <c r="B29" s="210"/>
      <c r="C29" s="251"/>
      <c r="D29" s="260" t="s">
        <v>10</v>
      </c>
      <c r="E29" s="260"/>
      <c r="F29" s="12"/>
      <c r="G29" s="44">
        <v>3</v>
      </c>
      <c r="H29" s="118"/>
      <c r="I29" s="118"/>
      <c r="J29" s="118"/>
      <c r="K29" s="118"/>
      <c r="L29" s="118"/>
      <c r="M29" s="118"/>
      <c r="N29" s="118"/>
      <c r="O29" s="181"/>
      <c r="P29" s="182"/>
      <c r="Q29" s="181"/>
      <c r="R29" s="182"/>
      <c r="S29" s="118"/>
      <c r="T29" s="118"/>
      <c r="U29" s="137">
        <f t="shared" si="0"/>
        <v>0</v>
      </c>
      <c r="V29" s="273">
        <f t="shared" si="1"/>
        <v>0</v>
      </c>
      <c r="W29" s="274"/>
      <c r="X29" s="3">
        <f t="shared" si="2"/>
        <v>0</v>
      </c>
      <c r="Y29" s="1">
        <f t="shared" si="3"/>
        <v>0</v>
      </c>
      <c r="Z29" s="1">
        <f t="shared" si="4"/>
        <v>0</v>
      </c>
      <c r="AA29" s="1">
        <f t="shared" si="5"/>
        <v>0</v>
      </c>
      <c r="AB29" s="1">
        <f t="shared" si="6"/>
        <v>0</v>
      </c>
    </row>
    <row r="30" spans="1:28" x14ac:dyDescent="0.15">
      <c r="A30" s="284"/>
      <c r="B30" s="285"/>
      <c r="C30" s="286"/>
      <c r="D30" s="259"/>
      <c r="E30" s="259"/>
      <c r="F30" s="12"/>
      <c r="G30" s="44">
        <v>3</v>
      </c>
      <c r="H30" s="118"/>
      <c r="I30" s="118"/>
      <c r="J30" s="118"/>
      <c r="K30" s="118"/>
      <c r="L30" s="118"/>
      <c r="M30" s="118"/>
      <c r="N30" s="118"/>
      <c r="O30" s="181"/>
      <c r="P30" s="182"/>
      <c r="Q30" s="181"/>
      <c r="R30" s="182"/>
      <c r="S30" s="118"/>
      <c r="T30" s="118"/>
      <c r="U30" s="137">
        <f t="shared" si="0"/>
        <v>0</v>
      </c>
      <c r="V30" s="273">
        <f t="shared" si="1"/>
        <v>0</v>
      </c>
      <c r="W30" s="274"/>
      <c r="X30" s="3">
        <f t="shared" si="2"/>
        <v>0</v>
      </c>
      <c r="Y30" s="1">
        <f t="shared" si="3"/>
        <v>0</v>
      </c>
      <c r="Z30" s="1">
        <f t="shared" si="4"/>
        <v>0</v>
      </c>
      <c r="AA30" s="1">
        <f t="shared" si="5"/>
        <v>0</v>
      </c>
      <c r="AB30" s="1">
        <f t="shared" si="6"/>
        <v>0</v>
      </c>
    </row>
    <row r="31" spans="1:28" x14ac:dyDescent="0.15">
      <c r="A31" s="284"/>
      <c r="B31" s="285"/>
      <c r="C31" s="286"/>
      <c r="D31" s="260" t="s">
        <v>16</v>
      </c>
      <c r="E31" s="260"/>
      <c r="F31" s="12"/>
      <c r="G31" s="44">
        <v>3</v>
      </c>
      <c r="H31" s="118"/>
      <c r="I31" s="118"/>
      <c r="J31" s="118"/>
      <c r="K31" s="118"/>
      <c r="L31" s="118"/>
      <c r="M31" s="118"/>
      <c r="N31" s="118"/>
      <c r="O31" s="181"/>
      <c r="P31" s="182"/>
      <c r="Q31" s="181"/>
      <c r="R31" s="182"/>
      <c r="S31" s="118"/>
      <c r="T31" s="118"/>
      <c r="U31" s="137">
        <f t="shared" si="0"/>
        <v>0</v>
      </c>
      <c r="V31" s="273">
        <f t="shared" si="1"/>
        <v>0</v>
      </c>
      <c r="W31" s="274"/>
      <c r="X31" s="3">
        <f t="shared" si="2"/>
        <v>0</v>
      </c>
      <c r="Y31" s="1">
        <f t="shared" si="3"/>
        <v>0</v>
      </c>
      <c r="Z31" s="1">
        <f t="shared" si="4"/>
        <v>0</v>
      </c>
      <c r="AA31" s="1">
        <f t="shared" si="5"/>
        <v>0</v>
      </c>
      <c r="AB31" s="1">
        <f t="shared" si="6"/>
        <v>0</v>
      </c>
    </row>
    <row r="32" spans="1:28" x14ac:dyDescent="0.15">
      <c r="A32" s="284"/>
      <c r="B32" s="285"/>
      <c r="C32" s="286"/>
      <c r="D32" s="259"/>
      <c r="E32" s="259"/>
      <c r="F32" s="12"/>
      <c r="G32" s="44">
        <v>3</v>
      </c>
      <c r="H32" s="118"/>
      <c r="I32" s="118"/>
      <c r="J32" s="118"/>
      <c r="K32" s="118"/>
      <c r="L32" s="118"/>
      <c r="M32" s="118"/>
      <c r="N32" s="118"/>
      <c r="O32" s="181"/>
      <c r="P32" s="182"/>
      <c r="Q32" s="181"/>
      <c r="R32" s="182"/>
      <c r="S32" s="118"/>
      <c r="T32" s="118"/>
      <c r="U32" s="137">
        <f t="shared" si="0"/>
        <v>0</v>
      </c>
      <c r="V32" s="273">
        <f t="shared" si="1"/>
        <v>0</v>
      </c>
      <c r="W32" s="274"/>
      <c r="X32" s="3">
        <f t="shared" si="2"/>
        <v>0</v>
      </c>
      <c r="Y32" s="1">
        <f t="shared" si="3"/>
        <v>0</v>
      </c>
      <c r="Z32" s="1">
        <f t="shared" si="4"/>
        <v>0</v>
      </c>
      <c r="AA32" s="1">
        <f t="shared" si="5"/>
        <v>0</v>
      </c>
      <c r="AB32" s="1">
        <f t="shared" si="6"/>
        <v>0</v>
      </c>
    </row>
    <row r="33" spans="1:28" x14ac:dyDescent="0.15">
      <c r="A33" s="284"/>
      <c r="B33" s="285"/>
      <c r="C33" s="286"/>
      <c r="D33" s="260" t="s">
        <v>44</v>
      </c>
      <c r="E33" s="260"/>
      <c r="F33" s="5" t="s">
        <v>45</v>
      </c>
      <c r="G33" s="44">
        <v>3</v>
      </c>
      <c r="H33" s="118"/>
      <c r="I33" s="118"/>
      <c r="J33" s="118"/>
      <c r="K33" s="118"/>
      <c r="L33" s="118"/>
      <c r="M33" s="118"/>
      <c r="N33" s="118"/>
      <c r="O33" s="183"/>
      <c r="P33" s="184"/>
      <c r="Q33" s="181"/>
      <c r="R33" s="182"/>
      <c r="S33" s="118"/>
      <c r="T33" s="118"/>
      <c r="U33" s="137">
        <f t="shared" si="0"/>
        <v>0</v>
      </c>
      <c r="V33" s="273">
        <f t="shared" si="1"/>
        <v>0</v>
      </c>
      <c r="W33" s="274"/>
      <c r="X33" s="3">
        <f t="shared" si="2"/>
        <v>0</v>
      </c>
      <c r="Y33" s="1">
        <f t="shared" si="3"/>
        <v>0</v>
      </c>
      <c r="Z33" s="1">
        <f t="shared" si="4"/>
        <v>0</v>
      </c>
      <c r="AA33" s="1">
        <f t="shared" si="5"/>
        <v>0</v>
      </c>
      <c r="AB33" s="1">
        <f t="shared" si="6"/>
        <v>0</v>
      </c>
    </row>
    <row r="34" spans="1:28" ht="9.75" thickBot="1" x14ac:dyDescent="0.2">
      <c r="A34" s="255"/>
      <c r="B34" s="256"/>
      <c r="C34" s="257"/>
      <c r="D34" s="263"/>
      <c r="E34" s="263"/>
      <c r="F34" s="117"/>
      <c r="G34" s="6">
        <v>3</v>
      </c>
      <c r="H34" s="117"/>
      <c r="I34" s="117"/>
      <c r="J34" s="117"/>
      <c r="K34" s="117"/>
      <c r="L34" s="117"/>
      <c r="M34" s="117"/>
      <c r="N34" s="117"/>
      <c r="O34" s="175"/>
      <c r="P34" s="176"/>
      <c r="Q34" s="175"/>
      <c r="R34" s="176"/>
      <c r="S34" s="117"/>
      <c r="T34" s="117"/>
      <c r="U34" s="142">
        <f t="shared" si="0"/>
        <v>0</v>
      </c>
      <c r="V34" s="275">
        <f t="shared" si="1"/>
        <v>0</v>
      </c>
      <c r="W34" s="276"/>
      <c r="X34" s="3">
        <f t="shared" si="2"/>
        <v>0</v>
      </c>
      <c r="Y34" s="1">
        <f t="shared" si="3"/>
        <v>0</v>
      </c>
      <c r="Z34" s="1">
        <f t="shared" si="4"/>
        <v>0</v>
      </c>
      <c r="AA34" s="1">
        <f t="shared" si="5"/>
        <v>0</v>
      </c>
      <c r="AB34" s="1">
        <f t="shared" si="6"/>
        <v>0</v>
      </c>
    </row>
    <row r="35" spans="1:28" x14ac:dyDescent="0.15">
      <c r="A35" s="287" t="s">
        <v>41</v>
      </c>
      <c r="B35" s="288"/>
      <c r="C35" s="289"/>
      <c r="D35" s="264" t="s">
        <v>42</v>
      </c>
      <c r="E35" s="264"/>
      <c r="F35" s="138"/>
      <c r="G35" s="139">
        <v>4</v>
      </c>
      <c r="H35" s="129"/>
      <c r="I35" s="129"/>
      <c r="J35" s="129"/>
      <c r="K35" s="129"/>
      <c r="L35" s="129"/>
      <c r="M35" s="129"/>
      <c r="N35" s="129"/>
      <c r="O35" s="177"/>
      <c r="P35" s="178"/>
      <c r="Q35" s="177"/>
      <c r="R35" s="178"/>
      <c r="S35" s="129"/>
      <c r="T35" s="129"/>
      <c r="U35" s="143">
        <f t="shared" si="0"/>
        <v>0</v>
      </c>
      <c r="V35" s="277">
        <f t="shared" si="1"/>
        <v>0</v>
      </c>
      <c r="W35" s="278"/>
      <c r="X35" s="3">
        <f t="shared" si="2"/>
        <v>0</v>
      </c>
      <c r="Y35" s="1">
        <f t="shared" si="3"/>
        <v>0</v>
      </c>
      <c r="Z35" s="1">
        <f t="shared" si="4"/>
        <v>0</v>
      </c>
      <c r="AA35" s="1">
        <f t="shared" si="5"/>
        <v>0</v>
      </c>
      <c r="AB35" s="1">
        <f t="shared" si="6"/>
        <v>0</v>
      </c>
    </row>
    <row r="36" spans="1:28" x14ac:dyDescent="0.15">
      <c r="A36" s="179">
        <v>4</v>
      </c>
      <c r="B36" s="180"/>
      <c r="C36" s="292"/>
      <c r="D36" s="258"/>
      <c r="E36" s="258"/>
      <c r="F36" s="12"/>
      <c r="G36" s="44">
        <v>4</v>
      </c>
      <c r="H36" s="118"/>
      <c r="I36" s="118"/>
      <c r="J36" s="118"/>
      <c r="K36" s="118"/>
      <c r="L36" s="118"/>
      <c r="M36" s="118"/>
      <c r="N36" s="118"/>
      <c r="O36" s="181"/>
      <c r="P36" s="182"/>
      <c r="Q36" s="181"/>
      <c r="R36" s="182"/>
      <c r="S36" s="118"/>
      <c r="T36" s="118"/>
      <c r="U36" s="137">
        <f t="shared" si="0"/>
        <v>0</v>
      </c>
      <c r="V36" s="273">
        <f t="shared" si="1"/>
        <v>0</v>
      </c>
      <c r="W36" s="274"/>
      <c r="X36" s="3">
        <f t="shared" si="2"/>
        <v>0</v>
      </c>
      <c r="Y36" s="1">
        <f t="shared" si="3"/>
        <v>0</v>
      </c>
      <c r="Z36" s="1">
        <f t="shared" si="4"/>
        <v>0</v>
      </c>
      <c r="AA36" s="1">
        <f t="shared" si="5"/>
        <v>0</v>
      </c>
      <c r="AB36" s="1">
        <f t="shared" si="6"/>
        <v>0</v>
      </c>
    </row>
    <row r="37" spans="1:28" x14ac:dyDescent="0.15">
      <c r="A37" s="219" t="s">
        <v>43</v>
      </c>
      <c r="B37" s="210"/>
      <c r="C37" s="251"/>
      <c r="D37" s="260" t="s">
        <v>10</v>
      </c>
      <c r="E37" s="260"/>
      <c r="F37" s="12"/>
      <c r="G37" s="44">
        <v>4</v>
      </c>
      <c r="H37" s="118"/>
      <c r="I37" s="118"/>
      <c r="J37" s="118"/>
      <c r="K37" s="118"/>
      <c r="L37" s="118"/>
      <c r="M37" s="118"/>
      <c r="N37" s="118"/>
      <c r="O37" s="181"/>
      <c r="P37" s="182"/>
      <c r="Q37" s="181"/>
      <c r="R37" s="182"/>
      <c r="S37" s="118"/>
      <c r="T37" s="118"/>
      <c r="U37" s="137">
        <f t="shared" si="0"/>
        <v>0</v>
      </c>
      <c r="V37" s="273">
        <f t="shared" si="1"/>
        <v>0</v>
      </c>
      <c r="W37" s="274"/>
      <c r="X37" s="3">
        <f t="shared" si="2"/>
        <v>0</v>
      </c>
      <c r="Y37" s="1">
        <f t="shared" si="3"/>
        <v>0</v>
      </c>
      <c r="Z37" s="1">
        <f t="shared" si="4"/>
        <v>0</v>
      </c>
      <c r="AA37" s="1">
        <f t="shared" si="5"/>
        <v>0</v>
      </c>
      <c r="AB37" s="1">
        <f t="shared" si="6"/>
        <v>0</v>
      </c>
    </row>
    <row r="38" spans="1:28" x14ac:dyDescent="0.15">
      <c r="A38" s="284"/>
      <c r="B38" s="285"/>
      <c r="C38" s="286"/>
      <c r="D38" s="259"/>
      <c r="E38" s="259"/>
      <c r="F38" s="12"/>
      <c r="G38" s="44">
        <v>4</v>
      </c>
      <c r="H38" s="118"/>
      <c r="I38" s="118"/>
      <c r="J38" s="118"/>
      <c r="K38" s="118"/>
      <c r="L38" s="118"/>
      <c r="M38" s="118"/>
      <c r="N38" s="118"/>
      <c r="O38" s="181"/>
      <c r="P38" s="182"/>
      <c r="Q38" s="181"/>
      <c r="R38" s="182"/>
      <c r="S38" s="118"/>
      <c r="T38" s="118"/>
      <c r="U38" s="137">
        <f t="shared" si="0"/>
        <v>0</v>
      </c>
      <c r="V38" s="273">
        <f t="shared" si="1"/>
        <v>0</v>
      </c>
      <c r="W38" s="274"/>
      <c r="X38" s="3">
        <f t="shared" si="2"/>
        <v>0</v>
      </c>
      <c r="Y38" s="1">
        <f t="shared" si="3"/>
        <v>0</v>
      </c>
      <c r="Z38" s="1">
        <f t="shared" si="4"/>
        <v>0</v>
      </c>
      <c r="AA38" s="1">
        <f t="shared" si="5"/>
        <v>0</v>
      </c>
      <c r="AB38" s="1">
        <f t="shared" si="6"/>
        <v>0</v>
      </c>
    </row>
    <row r="39" spans="1:28" x14ac:dyDescent="0.15">
      <c r="A39" s="284"/>
      <c r="B39" s="285"/>
      <c r="C39" s="286"/>
      <c r="D39" s="260" t="s">
        <v>16</v>
      </c>
      <c r="E39" s="260"/>
      <c r="F39" s="12"/>
      <c r="G39" s="44">
        <v>4</v>
      </c>
      <c r="H39" s="118"/>
      <c r="I39" s="118"/>
      <c r="J39" s="118"/>
      <c r="K39" s="118"/>
      <c r="L39" s="118"/>
      <c r="M39" s="118"/>
      <c r="N39" s="118"/>
      <c r="O39" s="181"/>
      <c r="P39" s="182"/>
      <c r="Q39" s="181"/>
      <c r="R39" s="182"/>
      <c r="S39" s="118"/>
      <c r="T39" s="118"/>
      <c r="U39" s="137">
        <f t="shared" si="0"/>
        <v>0</v>
      </c>
      <c r="V39" s="273">
        <f t="shared" si="1"/>
        <v>0</v>
      </c>
      <c r="W39" s="274"/>
      <c r="X39" s="3">
        <f t="shared" si="2"/>
        <v>0</v>
      </c>
      <c r="Y39" s="1">
        <f t="shared" si="3"/>
        <v>0</v>
      </c>
      <c r="Z39" s="1">
        <f t="shared" si="4"/>
        <v>0</v>
      </c>
      <c r="AA39" s="1">
        <f t="shared" si="5"/>
        <v>0</v>
      </c>
      <c r="AB39" s="1">
        <f t="shared" si="6"/>
        <v>0</v>
      </c>
    </row>
    <row r="40" spans="1:28" x14ac:dyDescent="0.15">
      <c r="A40" s="284"/>
      <c r="B40" s="285"/>
      <c r="C40" s="286"/>
      <c r="D40" s="259"/>
      <c r="E40" s="259"/>
      <c r="F40" s="12"/>
      <c r="G40" s="44">
        <v>4</v>
      </c>
      <c r="H40" s="118"/>
      <c r="I40" s="118"/>
      <c r="J40" s="118"/>
      <c r="K40" s="118"/>
      <c r="L40" s="118"/>
      <c r="M40" s="118"/>
      <c r="N40" s="118"/>
      <c r="O40" s="181"/>
      <c r="P40" s="182"/>
      <c r="Q40" s="181"/>
      <c r="R40" s="182"/>
      <c r="S40" s="118"/>
      <c r="T40" s="118"/>
      <c r="U40" s="137">
        <f t="shared" si="0"/>
        <v>0</v>
      </c>
      <c r="V40" s="273">
        <f t="shared" si="1"/>
        <v>0</v>
      </c>
      <c r="W40" s="274"/>
      <c r="X40" s="3">
        <f t="shared" si="2"/>
        <v>0</v>
      </c>
      <c r="Y40" s="1">
        <f t="shared" si="3"/>
        <v>0</v>
      </c>
      <c r="Z40" s="1">
        <f t="shared" si="4"/>
        <v>0</v>
      </c>
      <c r="AA40" s="1">
        <f t="shared" si="5"/>
        <v>0</v>
      </c>
      <c r="AB40" s="1">
        <f t="shared" si="6"/>
        <v>0</v>
      </c>
    </row>
    <row r="41" spans="1:28" x14ac:dyDescent="0.15">
      <c r="A41" s="284"/>
      <c r="B41" s="285"/>
      <c r="C41" s="286"/>
      <c r="D41" s="260" t="s">
        <v>44</v>
      </c>
      <c r="E41" s="260"/>
      <c r="F41" s="5" t="s">
        <v>45</v>
      </c>
      <c r="G41" s="44">
        <v>4</v>
      </c>
      <c r="H41" s="118"/>
      <c r="I41" s="118"/>
      <c r="J41" s="118"/>
      <c r="K41" s="118"/>
      <c r="L41" s="118"/>
      <c r="M41" s="118"/>
      <c r="N41" s="118"/>
      <c r="O41" s="183"/>
      <c r="P41" s="184"/>
      <c r="Q41" s="181"/>
      <c r="R41" s="182"/>
      <c r="S41" s="118"/>
      <c r="T41" s="118"/>
      <c r="U41" s="137">
        <f t="shared" si="0"/>
        <v>0</v>
      </c>
      <c r="V41" s="273">
        <f t="shared" si="1"/>
        <v>0</v>
      </c>
      <c r="W41" s="274"/>
      <c r="X41" s="3">
        <f t="shared" si="2"/>
        <v>0</v>
      </c>
      <c r="Y41" s="1">
        <f t="shared" si="3"/>
        <v>0</v>
      </c>
      <c r="Z41" s="1">
        <f t="shared" si="4"/>
        <v>0</v>
      </c>
      <c r="AA41" s="1">
        <f t="shared" si="5"/>
        <v>0</v>
      </c>
      <c r="AB41" s="1">
        <f t="shared" si="6"/>
        <v>0</v>
      </c>
    </row>
    <row r="42" spans="1:28" ht="9.75" thickBot="1" x14ac:dyDescent="0.2">
      <c r="A42" s="255"/>
      <c r="B42" s="256"/>
      <c r="C42" s="257"/>
      <c r="D42" s="263"/>
      <c r="E42" s="263"/>
      <c r="F42" s="117"/>
      <c r="G42" s="6">
        <v>4</v>
      </c>
      <c r="H42" s="117"/>
      <c r="I42" s="117"/>
      <c r="J42" s="117"/>
      <c r="K42" s="117"/>
      <c r="L42" s="117"/>
      <c r="M42" s="117"/>
      <c r="N42" s="117"/>
      <c r="O42" s="175"/>
      <c r="P42" s="176"/>
      <c r="Q42" s="175"/>
      <c r="R42" s="176"/>
      <c r="S42" s="117"/>
      <c r="T42" s="117"/>
      <c r="U42" s="142">
        <f t="shared" si="0"/>
        <v>0</v>
      </c>
      <c r="V42" s="275">
        <f t="shared" si="1"/>
        <v>0</v>
      </c>
      <c r="W42" s="276"/>
      <c r="X42" s="3">
        <f t="shared" si="2"/>
        <v>0</v>
      </c>
      <c r="Y42" s="1">
        <f t="shared" si="3"/>
        <v>0</v>
      </c>
      <c r="Z42" s="1">
        <f t="shared" si="4"/>
        <v>0</v>
      </c>
      <c r="AA42" s="1">
        <f t="shared" si="5"/>
        <v>0</v>
      </c>
      <c r="AB42" s="1">
        <f t="shared" si="6"/>
        <v>0</v>
      </c>
    </row>
    <row r="43" spans="1:28" x14ac:dyDescent="0.15">
      <c r="A43" s="287" t="s">
        <v>41</v>
      </c>
      <c r="B43" s="288"/>
      <c r="C43" s="289"/>
      <c r="D43" s="264" t="s">
        <v>42</v>
      </c>
      <c r="E43" s="264"/>
      <c r="F43" s="138"/>
      <c r="G43" s="139">
        <v>5</v>
      </c>
      <c r="H43" s="129"/>
      <c r="I43" s="129"/>
      <c r="J43" s="129"/>
      <c r="K43" s="129"/>
      <c r="L43" s="129"/>
      <c r="M43" s="129"/>
      <c r="N43" s="129"/>
      <c r="O43" s="177"/>
      <c r="P43" s="178"/>
      <c r="Q43" s="177"/>
      <c r="R43" s="178"/>
      <c r="S43" s="129"/>
      <c r="T43" s="129"/>
      <c r="U43" s="143">
        <f t="shared" si="0"/>
        <v>0</v>
      </c>
      <c r="V43" s="277">
        <f t="shared" si="1"/>
        <v>0</v>
      </c>
      <c r="W43" s="278"/>
      <c r="X43" s="3">
        <f t="shared" si="2"/>
        <v>0</v>
      </c>
      <c r="Y43" s="1">
        <f t="shared" si="3"/>
        <v>0</v>
      </c>
      <c r="Z43" s="1">
        <f t="shared" si="4"/>
        <v>0</v>
      </c>
      <c r="AA43" s="1">
        <f t="shared" si="5"/>
        <v>0</v>
      </c>
      <c r="AB43" s="1">
        <f t="shared" si="6"/>
        <v>0</v>
      </c>
    </row>
    <row r="44" spans="1:28" x14ac:dyDescent="0.15">
      <c r="A44" s="179">
        <v>5</v>
      </c>
      <c r="B44" s="180"/>
      <c r="C44" s="292"/>
      <c r="D44" s="258"/>
      <c r="E44" s="258"/>
      <c r="F44" s="12"/>
      <c r="G44" s="44">
        <v>5</v>
      </c>
      <c r="H44" s="118"/>
      <c r="I44" s="118"/>
      <c r="J44" s="118"/>
      <c r="K44" s="118"/>
      <c r="L44" s="118"/>
      <c r="M44" s="118"/>
      <c r="N44" s="118"/>
      <c r="O44" s="181"/>
      <c r="P44" s="182"/>
      <c r="Q44" s="181"/>
      <c r="R44" s="182"/>
      <c r="S44" s="118"/>
      <c r="T44" s="118"/>
      <c r="U44" s="137">
        <f t="shared" si="0"/>
        <v>0</v>
      </c>
      <c r="V44" s="273">
        <f t="shared" si="1"/>
        <v>0</v>
      </c>
      <c r="W44" s="274"/>
      <c r="X44" s="3">
        <f t="shared" si="2"/>
        <v>0</v>
      </c>
      <c r="Y44" s="1">
        <f t="shared" si="3"/>
        <v>0</v>
      </c>
      <c r="Z44" s="1">
        <f t="shared" si="4"/>
        <v>0</v>
      </c>
      <c r="AA44" s="1">
        <f t="shared" si="5"/>
        <v>0</v>
      </c>
      <c r="AB44" s="1">
        <f t="shared" si="6"/>
        <v>0</v>
      </c>
    </row>
    <row r="45" spans="1:28" x14ac:dyDescent="0.15">
      <c r="A45" s="219" t="s">
        <v>43</v>
      </c>
      <c r="B45" s="210"/>
      <c r="C45" s="251"/>
      <c r="D45" s="260" t="s">
        <v>10</v>
      </c>
      <c r="E45" s="260"/>
      <c r="F45" s="12"/>
      <c r="G45" s="44">
        <v>5</v>
      </c>
      <c r="H45" s="118"/>
      <c r="I45" s="118"/>
      <c r="J45" s="118"/>
      <c r="K45" s="118"/>
      <c r="L45" s="118"/>
      <c r="M45" s="118"/>
      <c r="N45" s="118"/>
      <c r="O45" s="181"/>
      <c r="P45" s="182"/>
      <c r="Q45" s="181"/>
      <c r="R45" s="182"/>
      <c r="S45" s="118"/>
      <c r="T45" s="118"/>
      <c r="U45" s="137">
        <f t="shared" si="0"/>
        <v>0</v>
      </c>
      <c r="V45" s="273">
        <f t="shared" si="1"/>
        <v>0</v>
      </c>
      <c r="W45" s="274"/>
      <c r="X45" s="3">
        <f t="shared" si="2"/>
        <v>0</v>
      </c>
      <c r="Y45" s="1">
        <f t="shared" si="3"/>
        <v>0</v>
      </c>
      <c r="Z45" s="1">
        <f t="shared" si="4"/>
        <v>0</v>
      </c>
      <c r="AA45" s="1">
        <f t="shared" si="5"/>
        <v>0</v>
      </c>
      <c r="AB45" s="1">
        <f t="shared" si="6"/>
        <v>0</v>
      </c>
    </row>
    <row r="46" spans="1:28" x14ac:dyDescent="0.15">
      <c r="A46" s="284"/>
      <c r="B46" s="285"/>
      <c r="C46" s="286"/>
      <c r="D46" s="259"/>
      <c r="E46" s="259"/>
      <c r="F46" s="12"/>
      <c r="G46" s="44">
        <v>5</v>
      </c>
      <c r="H46" s="118"/>
      <c r="I46" s="118"/>
      <c r="J46" s="118"/>
      <c r="K46" s="118"/>
      <c r="L46" s="118"/>
      <c r="M46" s="118"/>
      <c r="N46" s="118"/>
      <c r="O46" s="181"/>
      <c r="P46" s="182"/>
      <c r="Q46" s="181"/>
      <c r="R46" s="182"/>
      <c r="S46" s="118"/>
      <c r="T46" s="118"/>
      <c r="U46" s="137">
        <f t="shared" si="0"/>
        <v>0</v>
      </c>
      <c r="V46" s="273">
        <f t="shared" si="1"/>
        <v>0</v>
      </c>
      <c r="W46" s="274"/>
      <c r="X46" s="3">
        <f t="shared" si="2"/>
        <v>0</v>
      </c>
      <c r="Y46" s="1">
        <f t="shared" si="3"/>
        <v>0</v>
      </c>
      <c r="Z46" s="1">
        <f t="shared" si="4"/>
        <v>0</v>
      </c>
      <c r="AA46" s="1">
        <f t="shared" si="5"/>
        <v>0</v>
      </c>
      <c r="AB46" s="1">
        <f t="shared" si="6"/>
        <v>0</v>
      </c>
    </row>
    <row r="47" spans="1:28" x14ac:dyDescent="0.15">
      <c r="A47" s="284"/>
      <c r="B47" s="285"/>
      <c r="C47" s="286"/>
      <c r="D47" s="260" t="s">
        <v>16</v>
      </c>
      <c r="E47" s="260"/>
      <c r="F47" s="12"/>
      <c r="G47" s="44">
        <v>5</v>
      </c>
      <c r="H47" s="118"/>
      <c r="I47" s="118"/>
      <c r="J47" s="118"/>
      <c r="K47" s="118"/>
      <c r="L47" s="118"/>
      <c r="M47" s="118"/>
      <c r="N47" s="118"/>
      <c r="O47" s="181"/>
      <c r="P47" s="182"/>
      <c r="Q47" s="181"/>
      <c r="R47" s="182"/>
      <c r="S47" s="118"/>
      <c r="T47" s="118"/>
      <c r="U47" s="137">
        <f t="shared" si="0"/>
        <v>0</v>
      </c>
      <c r="V47" s="273">
        <f t="shared" si="1"/>
        <v>0</v>
      </c>
      <c r="W47" s="274"/>
      <c r="X47" s="3">
        <f t="shared" si="2"/>
        <v>0</v>
      </c>
      <c r="Y47" s="1">
        <f t="shared" si="3"/>
        <v>0</v>
      </c>
      <c r="Z47" s="1">
        <f t="shared" si="4"/>
        <v>0</v>
      </c>
      <c r="AA47" s="1">
        <f t="shared" si="5"/>
        <v>0</v>
      </c>
      <c r="AB47" s="1">
        <f t="shared" si="6"/>
        <v>0</v>
      </c>
    </row>
    <row r="48" spans="1:28" x14ac:dyDescent="0.15">
      <c r="A48" s="284"/>
      <c r="B48" s="285"/>
      <c r="C48" s="286"/>
      <c r="D48" s="259"/>
      <c r="E48" s="259"/>
      <c r="F48" s="12"/>
      <c r="G48" s="44">
        <v>5</v>
      </c>
      <c r="H48" s="118"/>
      <c r="I48" s="118"/>
      <c r="J48" s="118"/>
      <c r="K48" s="118"/>
      <c r="L48" s="118"/>
      <c r="M48" s="118"/>
      <c r="N48" s="118"/>
      <c r="O48" s="181"/>
      <c r="P48" s="182"/>
      <c r="Q48" s="181"/>
      <c r="R48" s="182"/>
      <c r="S48" s="118"/>
      <c r="T48" s="118"/>
      <c r="U48" s="137">
        <f t="shared" si="0"/>
        <v>0</v>
      </c>
      <c r="V48" s="273">
        <f t="shared" si="1"/>
        <v>0</v>
      </c>
      <c r="W48" s="274"/>
      <c r="X48" s="3">
        <f t="shared" si="2"/>
        <v>0</v>
      </c>
      <c r="Y48" s="1">
        <f t="shared" si="3"/>
        <v>0</v>
      </c>
      <c r="Z48" s="1">
        <f t="shared" si="4"/>
        <v>0</v>
      </c>
      <c r="AA48" s="1">
        <f t="shared" si="5"/>
        <v>0</v>
      </c>
      <c r="AB48" s="1">
        <f t="shared" si="6"/>
        <v>0</v>
      </c>
    </row>
    <row r="49" spans="1:28" x14ac:dyDescent="0.15">
      <c r="A49" s="284"/>
      <c r="B49" s="285"/>
      <c r="C49" s="286"/>
      <c r="D49" s="260" t="s">
        <v>44</v>
      </c>
      <c r="E49" s="260"/>
      <c r="F49" s="5" t="s">
        <v>45</v>
      </c>
      <c r="G49" s="44">
        <v>5</v>
      </c>
      <c r="H49" s="118"/>
      <c r="I49" s="118"/>
      <c r="J49" s="118"/>
      <c r="K49" s="118"/>
      <c r="L49" s="118"/>
      <c r="M49" s="118"/>
      <c r="N49" s="118"/>
      <c r="O49" s="183"/>
      <c r="P49" s="184"/>
      <c r="Q49" s="181"/>
      <c r="R49" s="182"/>
      <c r="S49" s="118"/>
      <c r="T49" s="118"/>
      <c r="U49" s="137">
        <f t="shared" si="0"/>
        <v>0</v>
      </c>
      <c r="V49" s="273">
        <f t="shared" si="1"/>
        <v>0</v>
      </c>
      <c r="W49" s="274"/>
      <c r="X49" s="3">
        <f t="shared" si="2"/>
        <v>0</v>
      </c>
      <c r="Y49" s="1">
        <f t="shared" si="3"/>
        <v>0</v>
      </c>
      <c r="Z49" s="1">
        <f t="shared" si="4"/>
        <v>0</v>
      </c>
      <c r="AA49" s="1">
        <f t="shared" si="5"/>
        <v>0</v>
      </c>
      <c r="AB49" s="1">
        <f t="shared" si="6"/>
        <v>0</v>
      </c>
    </row>
    <row r="50" spans="1:28" ht="9.75" thickBot="1" x14ac:dyDescent="0.2">
      <c r="A50" s="255"/>
      <c r="B50" s="256"/>
      <c r="C50" s="257"/>
      <c r="D50" s="263"/>
      <c r="E50" s="263"/>
      <c r="F50" s="117"/>
      <c r="G50" s="6">
        <v>5</v>
      </c>
      <c r="H50" s="117"/>
      <c r="I50" s="117"/>
      <c r="J50" s="117"/>
      <c r="K50" s="117"/>
      <c r="L50" s="117"/>
      <c r="M50" s="117"/>
      <c r="N50" s="117"/>
      <c r="O50" s="175"/>
      <c r="P50" s="176"/>
      <c r="Q50" s="175"/>
      <c r="R50" s="176"/>
      <c r="S50" s="117"/>
      <c r="T50" s="117"/>
      <c r="U50" s="144">
        <f t="shared" si="0"/>
        <v>0</v>
      </c>
      <c r="V50" s="346">
        <f t="shared" si="1"/>
        <v>0</v>
      </c>
      <c r="W50" s="347"/>
      <c r="X50" s="3">
        <f t="shared" si="2"/>
        <v>0</v>
      </c>
      <c r="Y50" s="1">
        <f t="shared" si="3"/>
        <v>0</v>
      </c>
      <c r="Z50" s="1">
        <f t="shared" si="4"/>
        <v>0</v>
      </c>
      <c r="AA50" s="1">
        <f t="shared" si="5"/>
        <v>0</v>
      </c>
      <c r="AB50" s="1">
        <f t="shared" si="6"/>
        <v>0</v>
      </c>
    </row>
    <row r="51" spans="1:28" ht="11.25" customHeight="1" x14ac:dyDescent="0.15">
      <c r="A51" s="300" t="s">
        <v>46</v>
      </c>
      <c r="B51" s="301"/>
      <c r="C51" s="301"/>
      <c r="D51" s="232" t="s">
        <v>47</v>
      </c>
      <c r="E51" s="233"/>
      <c r="F51" s="230" t="s">
        <v>48</v>
      </c>
      <c r="G51" s="230"/>
      <c r="H51" s="236" t="s">
        <v>49</v>
      </c>
      <c r="I51" s="236"/>
      <c r="J51" s="236"/>
      <c r="K51" s="236"/>
      <c r="L51" s="236"/>
      <c r="M51" s="236"/>
      <c r="N51" s="236"/>
      <c r="O51" s="236"/>
      <c r="P51" s="236"/>
      <c r="Q51" s="236"/>
      <c r="R51" s="226" t="s">
        <v>50</v>
      </c>
      <c r="S51" s="227"/>
      <c r="T51" s="237" t="s">
        <v>51</v>
      </c>
      <c r="U51" s="237"/>
      <c r="V51" s="237"/>
      <c r="W51" s="238"/>
      <c r="X51" s="3"/>
    </row>
    <row r="52" spans="1:28" ht="11.25" customHeight="1" thickBot="1" x14ac:dyDescent="0.2">
      <c r="A52" s="302"/>
      <c r="B52" s="303"/>
      <c r="C52" s="303"/>
      <c r="D52" s="234"/>
      <c r="E52" s="235"/>
      <c r="F52" s="231"/>
      <c r="G52" s="231"/>
      <c r="H52" s="235" t="s">
        <v>52</v>
      </c>
      <c r="I52" s="235"/>
      <c r="J52" s="235"/>
      <c r="K52" s="235"/>
      <c r="L52" s="235" t="s">
        <v>53</v>
      </c>
      <c r="M52" s="235"/>
      <c r="N52" s="235"/>
      <c r="O52" s="235" t="s">
        <v>54</v>
      </c>
      <c r="P52" s="235"/>
      <c r="Q52" s="235"/>
      <c r="R52" s="228"/>
      <c r="S52" s="229"/>
      <c r="T52" s="239"/>
      <c r="U52" s="239"/>
      <c r="V52" s="239"/>
      <c r="W52" s="240"/>
      <c r="X52" s="3"/>
    </row>
    <row r="53" spans="1:28" ht="9.75" customHeight="1" x14ac:dyDescent="0.15">
      <c r="A53" s="302"/>
      <c r="B53" s="303"/>
      <c r="C53" s="303"/>
      <c r="D53" s="234"/>
      <c r="E53" s="235"/>
      <c r="F53" s="231"/>
      <c r="G53" s="231"/>
      <c r="H53" s="235"/>
      <c r="I53" s="235"/>
      <c r="J53" s="235"/>
      <c r="K53" s="235"/>
      <c r="L53" s="235"/>
      <c r="M53" s="235"/>
      <c r="N53" s="235"/>
      <c r="O53" s="235"/>
      <c r="P53" s="235"/>
      <c r="Q53" s="235"/>
      <c r="R53" s="228"/>
      <c r="S53" s="229"/>
      <c r="T53" s="241" t="s">
        <v>55</v>
      </c>
      <c r="U53" s="241"/>
      <c r="V53" s="241"/>
      <c r="W53" s="46" t="s">
        <v>56</v>
      </c>
      <c r="X53" s="3"/>
    </row>
    <row r="54" spans="1:28" ht="9" customHeight="1" thickBot="1" x14ac:dyDescent="0.2">
      <c r="A54" s="304"/>
      <c r="B54" s="305"/>
      <c r="C54" s="305"/>
      <c r="D54" s="355">
        <f>SUM(D50,D42,D34,D26,D18)</f>
        <v>0</v>
      </c>
      <c r="E54" s="291"/>
      <c r="F54" s="290">
        <f>SUM(F18,F26,F34,F42,F50)</f>
        <v>0</v>
      </c>
      <c r="G54" s="291"/>
      <c r="H54" s="353"/>
      <c r="I54" s="256"/>
      <c r="J54" s="256"/>
      <c r="K54" s="256"/>
      <c r="L54" s="359"/>
      <c r="M54" s="359"/>
      <c r="N54" s="359"/>
      <c r="O54" s="359"/>
      <c r="P54" s="359"/>
      <c r="Q54" s="359"/>
      <c r="R54" s="353"/>
      <c r="S54" s="354"/>
      <c r="T54" s="352" t="s">
        <v>57</v>
      </c>
      <c r="U54" s="352"/>
      <c r="V54" s="352"/>
      <c r="W54" s="46" t="s">
        <v>58</v>
      </c>
      <c r="X54" s="3"/>
    </row>
    <row r="55" spans="1:28" ht="9" customHeight="1" x14ac:dyDescent="0.15">
      <c r="A55" s="151" t="s">
        <v>59</v>
      </c>
      <c r="B55" s="282" t="s">
        <v>60</v>
      </c>
      <c r="C55" s="283"/>
      <c r="D55" s="279" t="str">
        <f>[1]BlanKForm!$D$55</f>
        <v xml:space="preserve"> Detection Comments/Additional Behaviors/Nest UTM:</v>
      </c>
      <c r="E55" s="280"/>
      <c r="F55" s="280"/>
      <c r="G55" s="280"/>
      <c r="H55" s="280"/>
      <c r="I55" s="280"/>
      <c r="J55" s="280"/>
      <c r="K55" s="280"/>
      <c r="L55" s="280"/>
      <c r="M55" s="280"/>
      <c r="N55" s="280"/>
      <c r="O55" s="280"/>
      <c r="P55" s="280"/>
      <c r="Q55" s="280"/>
      <c r="R55" s="280"/>
      <c r="S55" s="281"/>
      <c r="T55" s="351" t="s">
        <v>61</v>
      </c>
      <c r="U55" s="352"/>
      <c r="V55" s="352"/>
      <c r="W55" s="46" t="s">
        <v>62</v>
      </c>
      <c r="X55" s="3"/>
    </row>
    <row r="56" spans="1:28" ht="9" customHeight="1" x14ac:dyDescent="0.15">
      <c r="A56" s="120"/>
      <c r="B56" s="360"/>
      <c r="C56" s="361"/>
      <c r="D56" s="356"/>
      <c r="E56" s="357"/>
      <c r="F56" s="357"/>
      <c r="G56" s="357"/>
      <c r="H56" s="357"/>
      <c r="I56" s="357"/>
      <c r="J56" s="357"/>
      <c r="K56" s="357"/>
      <c r="L56" s="357"/>
      <c r="M56" s="357"/>
      <c r="N56" s="357"/>
      <c r="O56" s="357"/>
      <c r="P56" s="357"/>
      <c r="Q56" s="357"/>
      <c r="R56" s="357"/>
      <c r="S56" s="358"/>
      <c r="T56" s="351" t="s">
        <v>63</v>
      </c>
      <c r="U56" s="352"/>
      <c r="V56" s="352"/>
      <c r="W56" s="46" t="s">
        <v>64</v>
      </c>
      <c r="X56" s="3"/>
    </row>
    <row r="57" spans="1:28" ht="9" customHeight="1" x14ac:dyDescent="0.15">
      <c r="A57" s="121"/>
      <c r="B57" s="181"/>
      <c r="C57" s="182"/>
      <c r="D57" s="181"/>
      <c r="E57" s="202"/>
      <c r="F57" s="202"/>
      <c r="G57" s="202"/>
      <c r="H57" s="202"/>
      <c r="I57" s="202"/>
      <c r="J57" s="202"/>
      <c r="K57" s="202"/>
      <c r="L57" s="202"/>
      <c r="M57" s="202"/>
      <c r="N57" s="202"/>
      <c r="O57" s="202"/>
      <c r="P57" s="202"/>
      <c r="Q57" s="202"/>
      <c r="R57" s="202"/>
      <c r="S57" s="182"/>
      <c r="T57" s="351" t="s">
        <v>65</v>
      </c>
      <c r="U57" s="352"/>
      <c r="V57" s="352"/>
      <c r="W57" s="46" t="s">
        <v>66</v>
      </c>
      <c r="X57" s="3"/>
    </row>
    <row r="58" spans="1:28" ht="7.5" customHeight="1" x14ac:dyDescent="0.15">
      <c r="A58" s="122"/>
      <c r="B58" s="181"/>
      <c r="C58" s="182"/>
      <c r="D58" s="181"/>
      <c r="E58" s="202"/>
      <c r="F58" s="202"/>
      <c r="G58" s="202"/>
      <c r="H58" s="202"/>
      <c r="I58" s="202"/>
      <c r="J58" s="202"/>
      <c r="K58" s="202"/>
      <c r="L58" s="202"/>
      <c r="M58" s="202"/>
      <c r="N58" s="202"/>
      <c r="O58" s="202"/>
      <c r="P58" s="202"/>
      <c r="Q58" s="202"/>
      <c r="R58" s="202"/>
      <c r="S58" s="182"/>
      <c r="T58" s="351" t="s">
        <v>67</v>
      </c>
      <c r="U58" s="352"/>
      <c r="V58" s="352"/>
      <c r="W58" s="46" t="s">
        <v>68</v>
      </c>
      <c r="X58" s="3"/>
    </row>
    <row r="59" spans="1:28" ht="8.25" customHeight="1" x14ac:dyDescent="0.15">
      <c r="A59" s="122"/>
      <c r="B59" s="181"/>
      <c r="C59" s="182"/>
      <c r="D59" s="181"/>
      <c r="E59" s="202"/>
      <c r="F59" s="202"/>
      <c r="G59" s="202"/>
      <c r="H59" s="202"/>
      <c r="I59" s="202"/>
      <c r="J59" s="202"/>
      <c r="K59" s="202"/>
      <c r="L59" s="202"/>
      <c r="M59" s="202"/>
      <c r="N59" s="202"/>
      <c r="O59" s="202"/>
      <c r="P59" s="202"/>
      <c r="Q59" s="202"/>
      <c r="R59" s="202"/>
      <c r="S59" s="182"/>
      <c r="T59" s="351" t="s">
        <v>69</v>
      </c>
      <c r="U59" s="352"/>
      <c r="V59" s="352"/>
      <c r="W59" s="46" t="s">
        <v>70</v>
      </c>
      <c r="X59" s="3"/>
    </row>
    <row r="60" spans="1:28" ht="8.25" customHeight="1" x14ac:dyDescent="0.15">
      <c r="A60" s="122"/>
      <c r="B60" s="181"/>
      <c r="C60" s="182"/>
      <c r="D60" s="181"/>
      <c r="E60" s="202"/>
      <c r="F60" s="202"/>
      <c r="G60" s="202"/>
      <c r="H60" s="202"/>
      <c r="I60" s="202"/>
      <c r="J60" s="202"/>
      <c r="K60" s="202"/>
      <c r="L60" s="202"/>
      <c r="M60" s="202"/>
      <c r="N60" s="202"/>
      <c r="O60" s="202"/>
      <c r="P60" s="202"/>
      <c r="Q60" s="202"/>
      <c r="R60" s="202"/>
      <c r="S60" s="182"/>
      <c r="T60" s="351" t="s">
        <v>71</v>
      </c>
      <c r="U60" s="352"/>
      <c r="V60" s="352"/>
      <c r="W60" s="46" t="s">
        <v>72</v>
      </c>
      <c r="X60" s="3"/>
    </row>
    <row r="61" spans="1:28" ht="9" customHeight="1" x14ac:dyDescent="0.15">
      <c r="A61" s="122"/>
      <c r="B61" s="181"/>
      <c r="C61" s="182"/>
      <c r="D61" s="181"/>
      <c r="E61" s="202"/>
      <c r="F61" s="202"/>
      <c r="G61" s="202"/>
      <c r="H61" s="202"/>
      <c r="I61" s="202"/>
      <c r="J61" s="202"/>
      <c r="K61" s="202"/>
      <c r="L61" s="202"/>
      <c r="M61" s="202"/>
      <c r="N61" s="202"/>
      <c r="O61" s="202"/>
      <c r="P61" s="202"/>
      <c r="Q61" s="202"/>
      <c r="R61" s="202"/>
      <c r="S61" s="182"/>
      <c r="T61" s="351" t="s">
        <v>73</v>
      </c>
      <c r="U61" s="352"/>
      <c r="V61" s="352"/>
      <c r="W61" s="46" t="s">
        <v>74</v>
      </c>
      <c r="X61" s="3"/>
    </row>
    <row r="62" spans="1:28" ht="9.75" customHeight="1" thickBot="1" x14ac:dyDescent="0.2">
      <c r="A62" s="123"/>
      <c r="B62" s="298"/>
      <c r="C62" s="299"/>
      <c r="D62" s="298"/>
      <c r="E62" s="362"/>
      <c r="F62" s="362"/>
      <c r="G62" s="362"/>
      <c r="H62" s="362"/>
      <c r="I62" s="362"/>
      <c r="J62" s="362"/>
      <c r="K62" s="362"/>
      <c r="L62" s="362"/>
      <c r="M62" s="362"/>
      <c r="N62" s="362"/>
      <c r="O62" s="362"/>
      <c r="P62" s="362"/>
      <c r="Q62" s="362"/>
      <c r="R62" s="362"/>
      <c r="S62" s="299"/>
      <c r="T62" s="351" t="s">
        <v>75</v>
      </c>
      <c r="U62" s="352"/>
      <c r="V62" s="352"/>
      <c r="W62" s="46" t="s">
        <v>76</v>
      </c>
      <c r="X62" s="3"/>
    </row>
    <row r="63" spans="1:28" ht="10.5" customHeight="1" thickBot="1" x14ac:dyDescent="0.2">
      <c r="A63" s="185" t="s">
        <v>77</v>
      </c>
      <c r="B63" s="186"/>
      <c r="C63" s="186"/>
      <c r="D63" s="186"/>
      <c r="E63" s="186"/>
      <c r="F63" s="186"/>
      <c r="G63" s="186"/>
      <c r="H63" s="186"/>
      <c r="I63" s="186"/>
      <c r="J63" s="186"/>
      <c r="K63" s="186"/>
      <c r="L63" s="186"/>
      <c r="M63" s="186"/>
      <c r="N63" s="186"/>
      <c r="O63" s="186"/>
      <c r="P63" s="186"/>
      <c r="Q63" s="186"/>
      <c r="R63" s="186"/>
      <c r="S63" s="186"/>
      <c r="T63" s="186"/>
      <c r="U63" s="186"/>
      <c r="V63" s="186"/>
      <c r="W63" s="187"/>
      <c r="X63" s="3"/>
    </row>
    <row r="64" spans="1:28" ht="9" customHeight="1" x14ac:dyDescent="0.15">
      <c r="A64" s="188" t="s">
        <v>78</v>
      </c>
      <c r="B64" s="189"/>
      <c r="C64" s="189"/>
      <c r="D64" s="189"/>
      <c r="E64" s="189"/>
      <c r="F64" s="190"/>
      <c r="G64" s="189" t="s">
        <v>79</v>
      </c>
      <c r="H64" s="189"/>
      <c r="I64" s="189"/>
      <c r="J64" s="189"/>
      <c r="K64" s="189"/>
      <c r="L64" s="189"/>
      <c r="M64" s="189"/>
      <c r="N64" s="189"/>
      <c r="O64" s="189"/>
      <c r="P64" s="189"/>
      <c r="Q64" s="190"/>
      <c r="R64" s="188" t="s">
        <v>80</v>
      </c>
      <c r="S64" s="189"/>
      <c r="T64" s="189"/>
      <c r="U64" s="189"/>
      <c r="V64" s="189"/>
      <c r="W64" s="190"/>
      <c r="X64" s="3"/>
    </row>
    <row r="65" spans="1:24" ht="8.25" customHeight="1" thickBot="1" x14ac:dyDescent="0.2">
      <c r="A65" s="191"/>
      <c r="B65" s="192"/>
      <c r="C65" s="192"/>
      <c r="D65" s="192"/>
      <c r="E65" s="192"/>
      <c r="F65" s="193"/>
      <c r="G65" s="192"/>
      <c r="H65" s="192"/>
      <c r="I65" s="192"/>
      <c r="J65" s="192"/>
      <c r="K65" s="192"/>
      <c r="L65" s="192"/>
      <c r="M65" s="192"/>
      <c r="N65" s="192"/>
      <c r="O65" s="192"/>
      <c r="P65" s="192"/>
      <c r="Q65" s="193"/>
      <c r="R65" s="191"/>
      <c r="S65" s="192"/>
      <c r="T65" s="192"/>
      <c r="U65" s="192"/>
      <c r="V65" s="192"/>
      <c r="W65" s="193"/>
      <c r="X65" s="3"/>
    </row>
    <row r="66" spans="1:24" ht="26.25" hidden="1" customHeight="1" x14ac:dyDescent="0.15">
      <c r="A66" s="171" t="s">
        <v>81</v>
      </c>
      <c r="B66" s="172"/>
      <c r="C66" s="172"/>
      <c r="D66" s="172"/>
      <c r="E66" s="172"/>
      <c r="F66" s="172"/>
      <c r="G66" s="221" t="s">
        <v>82</v>
      </c>
      <c r="H66" s="222"/>
      <c r="I66" s="222"/>
      <c r="J66" s="222"/>
      <c r="K66" s="222"/>
      <c r="L66" s="222"/>
      <c r="M66" s="222"/>
      <c r="N66" s="222"/>
      <c r="O66" s="222"/>
      <c r="P66" s="222"/>
      <c r="Q66" s="223"/>
      <c r="R66" s="213" t="s">
        <v>83</v>
      </c>
      <c r="S66" s="214"/>
      <c r="T66" s="214"/>
      <c r="U66" s="214"/>
      <c r="V66" s="214"/>
      <c r="W66" s="215"/>
      <c r="X66" s="3"/>
    </row>
    <row r="67" spans="1:24" ht="46.5" customHeight="1" thickBot="1" x14ac:dyDescent="0.2">
      <c r="A67" s="194" t="s">
        <v>81</v>
      </c>
      <c r="B67" s="195"/>
      <c r="C67" s="195"/>
      <c r="D67" s="195"/>
      <c r="E67" s="195"/>
      <c r="F67" s="195"/>
      <c r="G67" s="194"/>
      <c r="H67" s="195"/>
      <c r="I67" s="195"/>
      <c r="J67" s="195"/>
      <c r="K67" s="195"/>
      <c r="L67" s="195"/>
      <c r="M67" s="195"/>
      <c r="N67" s="195"/>
      <c r="O67" s="195"/>
      <c r="P67" s="195"/>
      <c r="Q67" s="224"/>
      <c r="R67" s="216"/>
      <c r="S67" s="217"/>
      <c r="T67" s="217"/>
      <c r="U67" s="217"/>
      <c r="V67" s="217"/>
      <c r="W67" s="218"/>
      <c r="X67" s="3"/>
    </row>
    <row r="68" spans="1:24" ht="9" customHeight="1" x14ac:dyDescent="0.15">
      <c r="A68" s="369" t="s">
        <v>84</v>
      </c>
      <c r="B68" s="370"/>
      <c r="C68" s="370"/>
      <c r="D68" s="370"/>
      <c r="E68" s="370"/>
      <c r="F68" s="370"/>
      <c r="G68" s="370"/>
      <c r="H68" s="370"/>
      <c r="I68" s="370"/>
      <c r="J68" s="370"/>
      <c r="K68" s="370"/>
      <c r="L68" s="370"/>
      <c r="M68" s="370"/>
      <c r="N68" s="370"/>
      <c r="O68" s="370"/>
      <c r="P68" s="370"/>
      <c r="Q68" s="370"/>
      <c r="R68" s="370"/>
      <c r="S68" s="370"/>
      <c r="T68" s="370"/>
      <c r="U68" s="370"/>
      <c r="V68" s="370"/>
      <c r="W68" s="371"/>
      <c r="X68" s="3"/>
    </row>
    <row r="69" spans="1:24" ht="9" customHeight="1" x14ac:dyDescent="0.15">
      <c r="A69" s="225" t="s">
        <v>1</v>
      </c>
      <c r="B69" s="203"/>
      <c r="C69" s="203"/>
      <c r="D69" s="203"/>
      <c r="E69" s="200"/>
      <c r="F69" s="200"/>
      <c r="G69" s="200"/>
      <c r="H69" s="200"/>
      <c r="I69" s="200"/>
      <c r="J69" s="200"/>
      <c r="K69" s="200"/>
      <c r="L69" s="203" t="s">
        <v>85</v>
      </c>
      <c r="M69" s="203"/>
      <c r="N69" s="203"/>
      <c r="O69" s="203"/>
      <c r="P69" s="203"/>
      <c r="Q69" s="159"/>
      <c r="R69" s="200"/>
      <c r="S69" s="200"/>
      <c r="T69" s="200"/>
      <c r="U69" s="200"/>
      <c r="V69" s="12"/>
      <c r="W69" s="15"/>
      <c r="X69" s="3"/>
    </row>
    <row r="70" spans="1:24" x14ac:dyDescent="0.15">
      <c r="A70" s="219" t="s">
        <v>86</v>
      </c>
      <c r="B70" s="210"/>
      <c r="C70" s="210"/>
      <c r="D70" s="210"/>
      <c r="E70" s="210"/>
      <c r="F70" s="200"/>
      <c r="G70" s="200"/>
      <c r="H70" s="200"/>
      <c r="I70" s="200"/>
      <c r="J70" s="200"/>
      <c r="K70" s="200"/>
      <c r="L70" s="12"/>
      <c r="M70" s="12"/>
      <c r="N70" s="159"/>
      <c r="O70" s="159"/>
      <c r="P70" s="159" t="s">
        <v>87</v>
      </c>
      <c r="Q70" s="159"/>
      <c r="R70" s="202"/>
      <c r="S70" s="202"/>
      <c r="T70" s="202"/>
      <c r="U70" s="202"/>
      <c r="V70" s="12"/>
      <c r="W70" s="15"/>
      <c r="X70" s="3"/>
    </row>
    <row r="71" spans="1:24" x14ac:dyDescent="0.15">
      <c r="A71" s="225" t="s">
        <v>88</v>
      </c>
      <c r="B71" s="203"/>
      <c r="C71" s="203"/>
      <c r="D71" s="203"/>
      <c r="E71" s="200"/>
      <c r="F71" s="200"/>
      <c r="G71" s="200"/>
      <c r="H71" s="200"/>
      <c r="I71" s="200"/>
      <c r="J71" s="200"/>
      <c r="K71" s="200"/>
      <c r="L71" s="12"/>
      <c r="M71" s="12"/>
      <c r="N71" s="159"/>
      <c r="O71" s="159"/>
      <c r="P71" s="159" t="s">
        <v>89</v>
      </c>
      <c r="Q71" s="159"/>
      <c r="R71" s="202"/>
      <c r="S71" s="202"/>
      <c r="T71" s="202"/>
      <c r="U71" s="202"/>
      <c r="V71" s="12"/>
      <c r="W71" s="15"/>
      <c r="X71" s="3"/>
    </row>
    <row r="72" spans="1:24" ht="9.75" customHeight="1" x14ac:dyDescent="0.15">
      <c r="A72" s="225" t="s">
        <v>90</v>
      </c>
      <c r="B72" s="203"/>
      <c r="C72" s="203"/>
      <c r="D72" s="203"/>
      <c r="E72" s="200"/>
      <c r="F72" s="200"/>
      <c r="G72" s="200"/>
      <c r="H72" s="200"/>
      <c r="I72" s="200"/>
      <c r="J72" s="200"/>
      <c r="K72" s="200"/>
      <c r="L72" s="12"/>
      <c r="M72" s="12"/>
      <c r="N72" s="203" t="s">
        <v>91</v>
      </c>
      <c r="O72" s="203"/>
      <c r="P72" s="203"/>
      <c r="Q72" s="159"/>
      <c r="R72" s="202"/>
      <c r="S72" s="202"/>
      <c r="T72" s="202"/>
      <c r="U72" s="202"/>
      <c r="V72" s="12"/>
      <c r="W72" s="15"/>
      <c r="X72" s="3"/>
    </row>
    <row r="73" spans="1:24" ht="9.75" customHeight="1" x14ac:dyDescent="0.15">
      <c r="A73" s="2" t="s">
        <v>92</v>
      </c>
      <c r="B73" s="12"/>
      <c r="C73" s="203" t="s">
        <v>93</v>
      </c>
      <c r="D73" s="203"/>
      <c r="E73" s="197"/>
      <c r="F73" s="197"/>
      <c r="G73" s="197"/>
      <c r="H73" s="197"/>
      <c r="I73" s="197"/>
      <c r="J73" s="197"/>
      <c r="K73" s="124"/>
      <c r="L73" s="220" t="s">
        <v>94</v>
      </c>
      <c r="M73" s="220"/>
      <c r="N73" s="220"/>
      <c r="O73" s="220"/>
      <c r="P73" s="220"/>
      <c r="Q73" s="173"/>
      <c r="R73" s="202"/>
      <c r="S73" s="202"/>
      <c r="T73" s="202"/>
      <c r="U73" s="202"/>
      <c r="V73" s="12"/>
      <c r="W73" s="15"/>
      <c r="X73" s="3"/>
    </row>
    <row r="74" spans="1:24" ht="2.25" customHeight="1" x14ac:dyDescent="0.15">
      <c r="A74" s="2"/>
      <c r="B74" s="12"/>
      <c r="C74" s="12"/>
      <c r="D74" s="12"/>
      <c r="E74" s="12"/>
      <c r="F74" s="12"/>
      <c r="G74" s="12"/>
      <c r="H74" s="12"/>
      <c r="I74" s="12"/>
      <c r="J74" s="12"/>
      <c r="K74" s="12"/>
      <c r="L74" s="12"/>
      <c r="M74" s="12"/>
      <c r="N74" s="12"/>
      <c r="O74" s="12"/>
      <c r="P74" s="12"/>
      <c r="Q74" s="12"/>
      <c r="R74" s="12"/>
      <c r="S74" s="12"/>
      <c r="T74" s="12"/>
      <c r="U74" s="12"/>
      <c r="V74" s="12"/>
      <c r="W74" s="15"/>
      <c r="X74" s="3"/>
    </row>
    <row r="75" spans="1:24" ht="8.25" customHeight="1" x14ac:dyDescent="0.15">
      <c r="A75" s="219" t="s">
        <v>95</v>
      </c>
      <c r="B75" s="210"/>
      <c r="C75" s="210"/>
      <c r="D75" s="210"/>
      <c r="E75" s="210"/>
      <c r="F75" s="210"/>
      <c r="G75" s="210"/>
      <c r="H75" s="210"/>
      <c r="I75" s="210"/>
      <c r="J75" s="210"/>
      <c r="K75" s="210"/>
      <c r="L75" s="210"/>
      <c r="M75" s="210"/>
      <c r="N75" s="210"/>
      <c r="O75" s="210"/>
      <c r="P75" s="210"/>
      <c r="Q75" s="210"/>
      <c r="R75" s="210"/>
      <c r="S75" s="196"/>
      <c r="T75" s="196"/>
      <c r="U75" s="12"/>
      <c r="V75" s="12"/>
      <c r="W75" s="15"/>
      <c r="X75" s="3"/>
    </row>
    <row r="76" spans="1:24" x14ac:dyDescent="0.15">
      <c r="A76" s="219" t="s">
        <v>96</v>
      </c>
      <c r="B76" s="210"/>
      <c r="C76" s="210"/>
      <c r="D76" s="210"/>
      <c r="E76" s="210"/>
      <c r="F76" s="210"/>
      <c r="G76" s="210"/>
      <c r="H76" s="210"/>
      <c r="I76" s="210"/>
      <c r="J76" s="210"/>
      <c r="K76" s="210"/>
      <c r="L76" s="210"/>
      <c r="M76" s="210"/>
      <c r="N76" s="210"/>
      <c r="O76" s="210"/>
      <c r="P76" s="210"/>
      <c r="Q76" s="210"/>
      <c r="R76" s="210"/>
      <c r="S76" s="197"/>
      <c r="T76" s="197"/>
      <c r="U76" s="12"/>
      <c r="V76" s="12"/>
      <c r="W76" s="15"/>
      <c r="X76" s="3"/>
    </row>
    <row r="77" spans="1:24" x14ac:dyDescent="0.15">
      <c r="A77" s="219" t="s">
        <v>97</v>
      </c>
      <c r="B77" s="210"/>
      <c r="C77" s="210"/>
      <c r="D77" s="210"/>
      <c r="E77" s="210"/>
      <c r="F77" s="200"/>
      <c r="G77" s="200"/>
      <c r="H77" s="200"/>
      <c r="I77" s="12"/>
      <c r="J77" s="12"/>
      <c r="K77" s="12"/>
      <c r="L77" s="12"/>
      <c r="M77" s="12"/>
      <c r="N77" s="12"/>
      <c r="O77" s="12"/>
      <c r="P77" s="12"/>
      <c r="Q77" s="12"/>
      <c r="R77" s="12"/>
      <c r="S77" s="12"/>
      <c r="T77" s="12"/>
      <c r="U77" s="12"/>
      <c r="V77" s="12"/>
      <c r="W77" s="15"/>
      <c r="X77" s="3"/>
    </row>
    <row r="78" spans="1:24" x14ac:dyDescent="0.15">
      <c r="A78" s="169"/>
      <c r="B78" s="163"/>
      <c r="C78" s="163"/>
      <c r="D78" s="12"/>
      <c r="E78" s="12"/>
      <c r="F78" s="12"/>
      <c r="G78" s="12"/>
      <c r="H78" s="12"/>
      <c r="I78" s="12"/>
      <c r="J78" s="12"/>
      <c r="K78" s="12"/>
      <c r="L78" s="12"/>
      <c r="M78" s="12"/>
      <c r="N78" s="12"/>
      <c r="O78" s="12"/>
      <c r="P78" s="12"/>
      <c r="Q78" s="12"/>
      <c r="R78" s="12"/>
      <c r="S78" s="12"/>
      <c r="T78" s="12"/>
      <c r="U78" s="12"/>
      <c r="V78" s="12"/>
      <c r="W78" s="15"/>
      <c r="X78" s="3"/>
    </row>
    <row r="79" spans="1:24" x14ac:dyDescent="0.15">
      <c r="A79" s="179" t="s">
        <v>98</v>
      </c>
      <c r="B79" s="180"/>
      <c r="C79" s="180"/>
      <c r="D79" s="180"/>
      <c r="E79" s="180"/>
      <c r="F79" s="180"/>
      <c r="G79" s="180"/>
      <c r="H79" s="165"/>
      <c r="I79" s="165"/>
      <c r="J79" s="165"/>
      <c r="K79" s="165"/>
      <c r="L79" s="165"/>
      <c r="M79" s="165"/>
      <c r="N79" s="165"/>
      <c r="O79" s="165"/>
      <c r="P79" s="165"/>
      <c r="Q79" s="165"/>
      <c r="R79" s="165"/>
      <c r="S79" s="165"/>
      <c r="T79" s="165"/>
      <c r="U79" s="165"/>
      <c r="V79" s="165"/>
      <c r="W79" s="15"/>
      <c r="X79" s="3"/>
    </row>
    <row r="80" spans="1:24" x14ac:dyDescent="0.15">
      <c r="A80" s="208" t="s">
        <v>99</v>
      </c>
      <c r="B80" s="209"/>
      <c r="C80" s="209"/>
      <c r="D80" s="209"/>
      <c r="E80" s="209"/>
      <c r="F80" s="209"/>
      <c r="G80" s="209"/>
      <c r="H80" s="209"/>
      <c r="I80" s="209"/>
      <c r="J80" s="209"/>
      <c r="K80" s="209"/>
      <c r="L80" s="209"/>
      <c r="M80" s="209"/>
      <c r="N80" s="209"/>
      <c r="O80" s="209"/>
      <c r="P80" s="209"/>
      <c r="Q80" s="209"/>
      <c r="R80" s="209"/>
      <c r="S80" s="209"/>
      <c r="T80" s="209"/>
      <c r="U80" s="209"/>
      <c r="V80" s="165"/>
      <c r="W80" s="15"/>
      <c r="X80" s="3" t="s">
        <v>100</v>
      </c>
    </row>
    <row r="81" spans="1:25" x14ac:dyDescent="0.15">
      <c r="A81" s="2"/>
      <c r="B81" s="12"/>
      <c r="C81" s="203" t="s">
        <v>101</v>
      </c>
      <c r="D81" s="203"/>
      <c r="E81" s="203"/>
      <c r="F81" s="203"/>
      <c r="G81" s="203"/>
      <c r="H81" s="203"/>
      <c r="I81" s="203"/>
      <c r="J81" s="372"/>
      <c r="K81" s="372"/>
      <c r="L81" s="203" t="s">
        <v>102</v>
      </c>
      <c r="M81" s="203"/>
      <c r="N81" s="203"/>
      <c r="O81" s="203"/>
      <c r="P81" s="203"/>
      <c r="Q81" s="203"/>
      <c r="R81" s="203"/>
      <c r="S81" s="203"/>
      <c r="T81" s="203"/>
      <c r="U81" s="166"/>
      <c r="V81" s="9"/>
      <c r="W81" s="15"/>
      <c r="X81" s="3">
        <f>IF((NOT(ISBLANK(J81)))*AND(ISBLANK(J82))*AND(ISBLANK(U81))*AND(ISBLANK(U82)),1,IF((NOT(ISBLANK(J82)))*AND(ISBLANK(J81))*AND(ISBLANK(XV82))*AND(ISBLANK(U81)),4,IF((NOT(ISBLANK(U81)))*AND(ISBLANK(U82))*AND(ISBLANK(J81))*AND(ISBLANK(J82)),2,IF((NOT(ISBLANK(U82)))*AND(ISBLANK(U81))*AND(ISBLANK(J81))*AND(ISBLANK(J82)),3,0))))</f>
        <v>0</v>
      </c>
    </row>
    <row r="82" spans="1:25" x14ac:dyDescent="0.15">
      <c r="A82" s="225" t="s">
        <v>103</v>
      </c>
      <c r="B82" s="203"/>
      <c r="C82" s="203"/>
      <c r="D82" s="203"/>
      <c r="E82" s="203"/>
      <c r="F82" s="203"/>
      <c r="G82" s="203"/>
      <c r="H82" s="203"/>
      <c r="I82" s="203"/>
      <c r="J82" s="373"/>
      <c r="K82" s="373"/>
      <c r="L82" s="203" t="s">
        <v>104</v>
      </c>
      <c r="M82" s="203"/>
      <c r="N82" s="203"/>
      <c r="O82" s="203"/>
      <c r="P82" s="203"/>
      <c r="Q82" s="203"/>
      <c r="R82" s="203"/>
      <c r="S82" s="203"/>
      <c r="T82" s="203"/>
      <c r="U82" s="167"/>
      <c r="V82" s="9"/>
      <c r="W82" s="15"/>
      <c r="X82" s="3">
        <f>X81</f>
        <v>0</v>
      </c>
    </row>
    <row r="83" spans="1:25" x14ac:dyDescent="0.15">
      <c r="A83" s="164"/>
      <c r="B83" s="159"/>
      <c r="C83" s="159"/>
      <c r="D83" s="159"/>
      <c r="E83" s="159"/>
      <c r="F83" s="159"/>
      <c r="G83" s="159"/>
      <c r="H83" s="159"/>
      <c r="I83" s="159"/>
      <c r="J83" s="159"/>
      <c r="K83" s="12"/>
      <c r="L83" s="159"/>
      <c r="M83" s="159"/>
      <c r="N83" s="159"/>
      <c r="O83" s="159"/>
      <c r="P83" s="159"/>
      <c r="Q83" s="159"/>
      <c r="R83" s="159"/>
      <c r="S83" s="159"/>
      <c r="T83" s="159"/>
      <c r="U83" s="159"/>
      <c r="V83" s="159"/>
      <c r="W83" s="15"/>
      <c r="X83" s="3"/>
    </row>
    <row r="84" spans="1:25" x14ac:dyDescent="0.15">
      <c r="A84" s="379" t="s">
        <v>105</v>
      </c>
      <c r="B84" s="380"/>
      <c r="C84" s="380"/>
      <c r="D84" s="380"/>
      <c r="E84" s="380"/>
      <c r="F84" s="380"/>
      <c r="G84" s="380"/>
      <c r="H84" s="380"/>
      <c r="I84" s="380"/>
      <c r="J84" s="380"/>
      <c r="K84" s="380"/>
      <c r="L84" s="380"/>
      <c r="M84" s="380"/>
      <c r="N84" s="10"/>
      <c r="O84" s="10"/>
      <c r="P84" s="10"/>
      <c r="Q84" s="10"/>
      <c r="R84" s="10"/>
      <c r="S84" s="10"/>
      <c r="T84" s="10"/>
      <c r="U84" s="10"/>
      <c r="V84" s="10"/>
      <c r="W84" s="19"/>
      <c r="X84" s="3"/>
    </row>
    <row r="85" spans="1:25" ht="22.15" customHeight="1" x14ac:dyDescent="0.15">
      <c r="A85" s="314" t="s">
        <v>106</v>
      </c>
      <c r="B85" s="315"/>
      <c r="C85" s="315"/>
      <c r="D85" s="315"/>
      <c r="E85" s="315"/>
      <c r="F85" s="315"/>
      <c r="G85" s="315"/>
      <c r="H85" s="315"/>
      <c r="I85" s="315"/>
      <c r="J85" s="315"/>
      <c r="K85" s="315"/>
      <c r="L85" s="315"/>
      <c r="M85" s="315"/>
      <c r="N85" s="315"/>
      <c r="O85" s="315"/>
      <c r="P85" s="315"/>
      <c r="Q85" s="315"/>
      <c r="R85" s="315"/>
      <c r="S85" s="315"/>
      <c r="T85" s="315"/>
      <c r="U85" s="315"/>
      <c r="V85" s="315"/>
      <c r="W85" s="316"/>
      <c r="X85" s="3"/>
    </row>
    <row r="86" spans="1:25" ht="10.5" customHeight="1" x14ac:dyDescent="0.15">
      <c r="A86" s="2"/>
      <c r="B86" s="12"/>
      <c r="C86" s="12"/>
      <c r="D86" s="12"/>
      <c r="E86" s="12"/>
      <c r="F86" s="12"/>
      <c r="G86" s="12"/>
      <c r="H86" s="198" t="s">
        <v>107</v>
      </c>
      <c r="I86" s="198"/>
      <c r="J86" s="12"/>
      <c r="K86" s="12"/>
      <c r="L86" s="12"/>
      <c r="M86" s="12"/>
      <c r="N86" s="12"/>
      <c r="O86" s="12"/>
      <c r="P86" s="12"/>
      <c r="Q86" s="12"/>
      <c r="R86" s="12"/>
      <c r="S86" s="198" t="s">
        <v>107</v>
      </c>
      <c r="T86" s="198"/>
      <c r="U86" s="12"/>
      <c r="V86" s="12"/>
      <c r="W86" s="15"/>
      <c r="X86" s="3"/>
    </row>
    <row r="87" spans="1:25" ht="9.75" customHeight="1" x14ac:dyDescent="0.15">
      <c r="A87" s="7" t="s">
        <v>108</v>
      </c>
      <c r="B87" s="8"/>
      <c r="C87" s="374"/>
      <c r="D87" s="374"/>
      <c r="E87" s="374"/>
      <c r="F87" s="374"/>
      <c r="G87" s="374"/>
      <c r="H87" s="210" t="s">
        <v>109</v>
      </c>
      <c r="I87" s="210"/>
      <c r="J87" s="125"/>
      <c r="K87" s="12"/>
      <c r="L87" s="8" t="s">
        <v>110</v>
      </c>
      <c r="M87" s="8"/>
      <c r="N87" s="196"/>
      <c r="O87" s="196"/>
      <c r="P87" s="196"/>
      <c r="Q87" s="196"/>
      <c r="R87" s="196"/>
      <c r="S87" s="210" t="s">
        <v>109</v>
      </c>
      <c r="T87" s="210"/>
      <c r="U87" s="125"/>
      <c r="V87" s="9"/>
      <c r="W87" s="15"/>
      <c r="X87" s="3"/>
    </row>
    <row r="88" spans="1:25" ht="10.5" customHeight="1" x14ac:dyDescent="0.15">
      <c r="A88" s="7" t="s">
        <v>111</v>
      </c>
      <c r="B88" s="8"/>
      <c r="C88" s="375"/>
      <c r="D88" s="375"/>
      <c r="E88" s="375"/>
      <c r="F88" s="375"/>
      <c r="G88" s="375"/>
      <c r="H88" s="210" t="s">
        <v>109</v>
      </c>
      <c r="I88" s="210"/>
      <c r="J88" s="125"/>
      <c r="K88" s="12"/>
      <c r="L88" s="8" t="s">
        <v>112</v>
      </c>
      <c r="M88" s="8"/>
      <c r="N88" s="197"/>
      <c r="O88" s="197"/>
      <c r="P88" s="197"/>
      <c r="Q88" s="197"/>
      <c r="R88" s="197"/>
      <c r="S88" s="210" t="s">
        <v>109</v>
      </c>
      <c r="T88" s="210"/>
      <c r="U88" s="125"/>
      <c r="V88" s="9"/>
      <c r="W88" s="15"/>
      <c r="X88" s="3"/>
    </row>
    <row r="89" spans="1:25" x14ac:dyDescent="0.15">
      <c r="A89" s="2"/>
      <c r="B89" s="12"/>
      <c r="C89" s="12"/>
      <c r="D89" s="12"/>
      <c r="E89" s="12"/>
      <c r="F89" s="9"/>
      <c r="G89" s="9"/>
      <c r="H89" s="12"/>
      <c r="I89" s="8"/>
      <c r="J89" s="12"/>
      <c r="K89" s="12"/>
      <c r="L89" s="8" t="s">
        <v>113</v>
      </c>
      <c r="M89" s="8"/>
      <c r="N89" s="197"/>
      <c r="O89" s="197"/>
      <c r="P89" s="197"/>
      <c r="Q89" s="197"/>
      <c r="R89" s="197"/>
      <c r="S89" s="210" t="s">
        <v>109</v>
      </c>
      <c r="T89" s="210"/>
      <c r="U89" s="125"/>
      <c r="V89" s="9"/>
      <c r="W89" s="15"/>
      <c r="X89" s="3"/>
    </row>
    <row r="90" spans="1:25" x14ac:dyDescent="0.15">
      <c r="A90" s="50" t="s">
        <v>114</v>
      </c>
      <c r="B90" s="51"/>
      <c r="C90" s="51"/>
      <c r="D90" s="51"/>
      <c r="E90" s="12"/>
      <c r="F90" s="12"/>
      <c r="G90" s="12"/>
      <c r="H90" s="12"/>
      <c r="I90" s="12"/>
      <c r="J90" s="12"/>
      <c r="K90" s="12"/>
      <c r="L90" s="12"/>
      <c r="M90" s="12"/>
      <c r="N90" s="12"/>
      <c r="O90" s="12"/>
      <c r="P90" s="12"/>
      <c r="Q90" s="12"/>
      <c r="R90" s="12"/>
      <c r="S90" s="12"/>
      <c r="T90" s="12"/>
      <c r="U90" s="12"/>
      <c r="V90" s="9"/>
      <c r="W90" s="15"/>
      <c r="X90" s="3" t="s">
        <v>115</v>
      </c>
      <c r="Y90" s="1">
        <f>SUM(U87:U89,J87:J88)</f>
        <v>0</v>
      </c>
    </row>
    <row r="91" spans="1:25" ht="10.5" customHeight="1" x14ac:dyDescent="0.15">
      <c r="A91" s="389" t="s">
        <v>116</v>
      </c>
      <c r="B91" s="390"/>
      <c r="C91" s="390"/>
      <c r="D91" s="390"/>
      <c r="E91" s="390"/>
      <c r="F91" s="390"/>
      <c r="G91" s="390"/>
      <c r="H91" s="390"/>
      <c r="I91" s="390"/>
      <c r="J91" s="390"/>
      <c r="K91" s="390"/>
      <c r="L91" s="390"/>
      <c r="M91" s="390"/>
      <c r="N91" s="199"/>
      <c r="O91" s="199"/>
      <c r="P91" s="49"/>
      <c r="Q91" s="49"/>
      <c r="R91" s="49"/>
      <c r="S91" s="49"/>
      <c r="T91" s="49"/>
      <c r="U91" s="49"/>
      <c r="V91" s="49"/>
      <c r="W91" s="15"/>
      <c r="X91" s="3"/>
    </row>
    <row r="92" spans="1:25" ht="11.25" customHeight="1" x14ac:dyDescent="0.15">
      <c r="A92" s="381" t="s">
        <v>117</v>
      </c>
      <c r="B92" s="382"/>
      <c r="C92" s="382"/>
      <c r="D92" s="382"/>
      <c r="E92" s="382"/>
      <c r="F92" s="382"/>
      <c r="G92" s="382"/>
      <c r="H92" s="382"/>
      <c r="I92" s="382"/>
      <c r="J92" s="382"/>
      <c r="K92" s="382"/>
      <c r="L92" s="382"/>
      <c r="M92" s="382"/>
      <c r="N92" s="200"/>
      <c r="O92" s="200"/>
      <c r="P92" s="56"/>
      <c r="Q92" s="49"/>
      <c r="R92" s="12"/>
      <c r="S92" s="12"/>
      <c r="T92" s="12"/>
      <c r="U92" s="12"/>
      <c r="V92" s="12"/>
      <c r="W92" s="15"/>
      <c r="X92" s="3"/>
    </row>
    <row r="93" spans="1:25" ht="12" customHeight="1" x14ac:dyDescent="0.15">
      <c r="A93" s="379" t="s">
        <v>118</v>
      </c>
      <c r="B93" s="380"/>
      <c r="C93" s="380"/>
      <c r="D93" s="380"/>
      <c r="E93" s="380"/>
      <c r="F93" s="380"/>
      <c r="G93" s="380"/>
      <c r="H93" s="380"/>
      <c r="I93" s="380"/>
      <c r="J93" s="380"/>
      <c r="K93" s="380"/>
      <c r="L93" s="380"/>
      <c r="M93" s="380"/>
      <c r="N93" s="380"/>
      <c r="O93" s="380"/>
      <c r="P93" s="380"/>
      <c r="Q93" s="380"/>
      <c r="R93" s="380"/>
      <c r="S93" s="380"/>
      <c r="T93" s="380"/>
      <c r="U93" s="380"/>
      <c r="V93" s="380"/>
      <c r="W93" s="391"/>
      <c r="X93" s="3"/>
    </row>
    <row r="94" spans="1:25" ht="9" customHeight="1" x14ac:dyDescent="0.15">
      <c r="A94" s="314" t="s">
        <v>119</v>
      </c>
      <c r="B94" s="315"/>
      <c r="C94" s="315"/>
      <c r="D94" s="315"/>
      <c r="E94" s="315"/>
      <c r="F94" s="315"/>
      <c r="G94" s="315"/>
      <c r="H94" s="315"/>
      <c r="I94" s="315"/>
      <c r="J94" s="315"/>
      <c r="K94" s="315"/>
      <c r="L94" s="315"/>
      <c r="M94" s="315"/>
      <c r="N94" s="315"/>
      <c r="O94" s="315"/>
      <c r="P94" s="315"/>
      <c r="Q94" s="315"/>
      <c r="R94" s="315"/>
      <c r="S94" s="315"/>
      <c r="T94" s="315"/>
      <c r="U94" s="315"/>
      <c r="V94" s="315"/>
      <c r="W94" s="316"/>
      <c r="X94" s="3"/>
    </row>
    <row r="95" spans="1:25" ht="10.5" customHeight="1" x14ac:dyDescent="0.15">
      <c r="A95" s="314"/>
      <c r="B95" s="315"/>
      <c r="C95" s="315"/>
      <c r="D95" s="315"/>
      <c r="E95" s="315"/>
      <c r="F95" s="315"/>
      <c r="G95" s="315"/>
      <c r="H95" s="315"/>
      <c r="I95" s="315"/>
      <c r="J95" s="315"/>
      <c r="K95" s="315"/>
      <c r="L95" s="315"/>
      <c r="M95" s="315"/>
      <c r="N95" s="315"/>
      <c r="O95" s="315"/>
      <c r="P95" s="315"/>
      <c r="Q95" s="315"/>
      <c r="R95" s="315"/>
      <c r="S95" s="315"/>
      <c r="T95" s="315"/>
      <c r="U95" s="315"/>
      <c r="V95" s="315"/>
      <c r="W95" s="316"/>
      <c r="X95" s="3"/>
    </row>
    <row r="96" spans="1:25" ht="10.5" customHeight="1" x14ac:dyDescent="0.15">
      <c r="A96" s="160"/>
      <c r="B96" s="161"/>
      <c r="C96" s="161"/>
      <c r="D96" s="161"/>
      <c r="E96" s="161"/>
      <c r="F96" s="161"/>
      <c r="G96" s="161"/>
      <c r="H96" s="198" t="s">
        <v>107</v>
      </c>
      <c r="I96" s="198"/>
      <c r="J96" s="161"/>
      <c r="K96" s="161"/>
      <c r="L96" s="161"/>
      <c r="M96" s="161"/>
      <c r="N96" s="161"/>
      <c r="O96" s="161"/>
      <c r="P96" s="161"/>
      <c r="Q96" s="161"/>
      <c r="R96" s="161"/>
      <c r="S96" s="198" t="s">
        <v>107</v>
      </c>
      <c r="T96" s="198"/>
      <c r="U96" s="161"/>
      <c r="V96" s="161"/>
      <c r="W96" s="162"/>
    </row>
    <row r="97" spans="1:25" ht="9.75" customHeight="1" x14ac:dyDescent="0.15">
      <c r="A97" s="7" t="s">
        <v>108</v>
      </c>
      <c r="B97" s="8"/>
      <c r="C97" s="374"/>
      <c r="D97" s="374"/>
      <c r="E97" s="374"/>
      <c r="F97" s="374"/>
      <c r="G97" s="374"/>
      <c r="H97" s="210" t="s">
        <v>109</v>
      </c>
      <c r="I97" s="210"/>
      <c r="J97" s="125"/>
      <c r="K97" s="12"/>
      <c r="L97" s="8" t="s">
        <v>110</v>
      </c>
      <c r="M97" s="8"/>
      <c r="N97" s="196"/>
      <c r="O97" s="196"/>
      <c r="P97" s="196"/>
      <c r="Q97" s="196"/>
      <c r="R97" s="196"/>
      <c r="S97" s="210" t="s">
        <v>109</v>
      </c>
      <c r="T97" s="210"/>
      <c r="U97" s="125"/>
      <c r="V97" s="13"/>
      <c r="W97" s="15"/>
    </row>
    <row r="98" spans="1:25" ht="10.5" customHeight="1" x14ac:dyDescent="0.15">
      <c r="A98" s="7" t="s">
        <v>111</v>
      </c>
      <c r="B98" s="8"/>
      <c r="C98" s="374"/>
      <c r="D98" s="374"/>
      <c r="E98" s="374"/>
      <c r="F98" s="374"/>
      <c r="G98" s="374"/>
      <c r="H98" s="210" t="s">
        <v>109</v>
      </c>
      <c r="I98" s="210"/>
      <c r="J98" s="125"/>
      <c r="K98" s="12"/>
      <c r="L98" s="8" t="s">
        <v>112</v>
      </c>
      <c r="M98" s="8"/>
      <c r="N98" s="197"/>
      <c r="O98" s="197"/>
      <c r="P98" s="197"/>
      <c r="Q98" s="197"/>
      <c r="R98" s="197"/>
      <c r="S98" s="210" t="s">
        <v>109</v>
      </c>
      <c r="T98" s="210"/>
      <c r="U98" s="125"/>
      <c r="V98" s="13"/>
      <c r="W98" s="15"/>
    </row>
    <row r="99" spans="1:25" ht="11.25" customHeight="1" x14ac:dyDescent="0.15">
      <c r="A99" s="2"/>
      <c r="B99" s="12"/>
      <c r="C99" s="12"/>
      <c r="D99" s="12"/>
      <c r="E99" s="12"/>
      <c r="F99" s="9"/>
      <c r="G99" s="9"/>
      <c r="H99" s="12"/>
      <c r="I99" s="8"/>
      <c r="J99" s="12"/>
      <c r="K99" s="12"/>
      <c r="L99" s="8" t="s">
        <v>113</v>
      </c>
      <c r="M99" s="8"/>
      <c r="N99" s="197"/>
      <c r="O99" s="197"/>
      <c r="P99" s="197"/>
      <c r="Q99" s="197"/>
      <c r="R99" s="197"/>
      <c r="S99" s="210" t="s">
        <v>109</v>
      </c>
      <c r="T99" s="210"/>
      <c r="U99" s="125"/>
      <c r="V99" s="13"/>
      <c r="W99" s="15"/>
      <c r="X99" s="3"/>
    </row>
    <row r="100" spans="1:25" x14ac:dyDescent="0.15">
      <c r="A100" s="50" t="s">
        <v>120</v>
      </c>
      <c r="B100" s="51"/>
      <c r="C100" s="51"/>
      <c r="D100" s="51"/>
      <c r="E100" s="12"/>
      <c r="F100" s="12"/>
      <c r="G100" s="12"/>
      <c r="H100" s="12"/>
      <c r="I100" s="12"/>
      <c r="J100" s="12"/>
      <c r="K100" s="12"/>
      <c r="L100" s="12"/>
      <c r="M100" s="12"/>
      <c r="N100" s="12"/>
      <c r="O100" s="12"/>
      <c r="P100" s="12"/>
      <c r="Q100" s="12"/>
      <c r="R100" s="12"/>
      <c r="S100" s="12"/>
      <c r="T100" s="12"/>
      <c r="U100" s="12"/>
      <c r="V100" s="9"/>
      <c r="W100" s="15"/>
      <c r="X100" s="3" t="s">
        <v>115</v>
      </c>
      <c r="Y100" s="1">
        <f>SUM(U97:U99,J97:J98)</f>
        <v>0</v>
      </c>
    </row>
    <row r="101" spans="1:25" ht="9" customHeight="1" x14ac:dyDescent="0.15">
      <c r="A101" s="389" t="s">
        <v>121</v>
      </c>
      <c r="B101" s="390"/>
      <c r="C101" s="390"/>
      <c r="D101" s="390"/>
      <c r="E101" s="390"/>
      <c r="F101" s="390"/>
      <c r="G101" s="390"/>
      <c r="H101" s="390"/>
      <c r="I101" s="390"/>
      <c r="J101" s="390"/>
      <c r="K101" s="390"/>
      <c r="L101" s="390"/>
      <c r="M101" s="390"/>
      <c r="N101" s="199"/>
      <c r="O101" s="199"/>
      <c r="P101" s="49"/>
      <c r="Q101" s="49"/>
      <c r="R101" s="49"/>
      <c r="S101" s="49"/>
      <c r="T101" s="49"/>
      <c r="U101" s="49"/>
      <c r="V101" s="49"/>
      <c r="W101" s="15"/>
      <c r="X101" s="3"/>
    </row>
    <row r="102" spans="1:25" ht="10.5" customHeight="1" x14ac:dyDescent="0.15">
      <c r="A102" s="395" t="s">
        <v>122</v>
      </c>
      <c r="B102" s="396"/>
      <c r="C102" s="396"/>
      <c r="D102" s="396"/>
      <c r="E102" s="396"/>
      <c r="F102" s="396"/>
      <c r="G102" s="396"/>
      <c r="H102" s="396"/>
      <c r="I102" s="396"/>
      <c r="J102" s="396"/>
      <c r="K102" s="396"/>
      <c r="L102" s="396"/>
      <c r="M102" s="396"/>
      <c r="N102" s="200"/>
      <c r="O102" s="200"/>
      <c r="P102" s="56"/>
      <c r="Q102" s="49"/>
      <c r="R102" s="12"/>
      <c r="S102" s="12"/>
      <c r="T102" s="12"/>
      <c r="U102" s="12"/>
      <c r="V102" s="12"/>
      <c r="W102" s="15"/>
      <c r="X102" s="3"/>
    </row>
    <row r="103" spans="1:25" x14ac:dyDescent="0.15">
      <c r="A103" s="379" t="s">
        <v>123</v>
      </c>
      <c r="B103" s="380"/>
      <c r="C103" s="380"/>
      <c r="D103" s="380"/>
      <c r="E103" s="380"/>
      <c r="F103" s="380"/>
      <c r="G103" s="380"/>
      <c r="H103" s="380"/>
      <c r="I103" s="380"/>
      <c r="J103" s="380"/>
      <c r="K103" s="380"/>
      <c r="L103" s="380"/>
      <c r="M103" s="380"/>
      <c r="N103" s="380"/>
      <c r="O103" s="380"/>
      <c r="P103" s="380"/>
      <c r="Q103" s="380"/>
      <c r="R103" s="380"/>
      <c r="S103" s="380"/>
      <c r="T103" s="380"/>
      <c r="U103" s="380"/>
      <c r="V103" s="380"/>
      <c r="W103" s="391"/>
      <c r="X103" s="3"/>
    </row>
    <row r="104" spans="1:25" ht="9" customHeight="1" x14ac:dyDescent="0.15">
      <c r="A104" s="314" t="s">
        <v>124</v>
      </c>
      <c r="B104" s="315"/>
      <c r="C104" s="315"/>
      <c r="D104" s="315"/>
      <c r="E104" s="315"/>
      <c r="F104" s="315"/>
      <c r="G104" s="315"/>
      <c r="H104" s="315"/>
      <c r="I104" s="315"/>
      <c r="J104" s="315"/>
      <c r="K104" s="315"/>
      <c r="L104" s="315"/>
      <c r="M104" s="315"/>
      <c r="N104" s="315"/>
      <c r="O104" s="315"/>
      <c r="P104" s="315"/>
      <c r="Q104" s="315"/>
      <c r="R104" s="315"/>
      <c r="S104" s="315"/>
      <c r="T104" s="315"/>
      <c r="U104" s="315"/>
      <c r="V104" s="315"/>
      <c r="W104" s="316"/>
      <c r="X104" s="3"/>
    </row>
    <row r="105" spans="1:25" ht="10.5" customHeight="1" x14ac:dyDescent="0.15">
      <c r="A105" s="314"/>
      <c r="B105" s="315"/>
      <c r="C105" s="315"/>
      <c r="D105" s="315"/>
      <c r="E105" s="315"/>
      <c r="F105" s="315"/>
      <c r="G105" s="315"/>
      <c r="H105" s="315"/>
      <c r="I105" s="315"/>
      <c r="J105" s="315"/>
      <c r="K105" s="315"/>
      <c r="L105" s="315"/>
      <c r="M105" s="315"/>
      <c r="N105" s="315"/>
      <c r="O105" s="315"/>
      <c r="P105" s="315"/>
      <c r="Q105" s="315"/>
      <c r="R105" s="315"/>
      <c r="S105" s="315"/>
      <c r="T105" s="315"/>
      <c r="U105" s="315"/>
      <c r="V105" s="315"/>
      <c r="W105" s="316"/>
      <c r="X105" s="3"/>
    </row>
    <row r="106" spans="1:25" ht="10.5" customHeight="1" x14ac:dyDescent="0.15">
      <c r="A106" s="160"/>
      <c r="B106" s="161"/>
      <c r="C106" s="161"/>
      <c r="D106" s="161"/>
      <c r="E106" s="161"/>
      <c r="F106" s="161"/>
      <c r="G106" s="161"/>
      <c r="H106" s="198" t="s">
        <v>107</v>
      </c>
      <c r="I106" s="198"/>
      <c r="J106" s="161"/>
      <c r="K106" s="161"/>
      <c r="L106" s="161"/>
      <c r="M106" s="161"/>
      <c r="N106" s="161"/>
      <c r="O106" s="161"/>
      <c r="P106" s="161"/>
      <c r="Q106" s="161"/>
      <c r="R106" s="161"/>
      <c r="S106" s="198" t="s">
        <v>107</v>
      </c>
      <c r="T106" s="198"/>
      <c r="U106" s="161"/>
      <c r="V106" s="161"/>
      <c r="W106" s="162"/>
      <c r="X106" s="3"/>
    </row>
    <row r="107" spans="1:25" ht="10.5" customHeight="1" x14ac:dyDescent="0.15">
      <c r="A107" s="7" t="s">
        <v>108</v>
      </c>
      <c r="B107" s="8"/>
      <c r="C107" s="385"/>
      <c r="D107" s="385"/>
      <c r="E107" s="385"/>
      <c r="F107" s="385"/>
      <c r="G107" s="385"/>
      <c r="H107" s="210" t="s">
        <v>109</v>
      </c>
      <c r="I107" s="210"/>
      <c r="J107" s="125"/>
      <c r="K107" s="12"/>
      <c r="L107" s="8" t="s">
        <v>110</v>
      </c>
      <c r="M107" s="8"/>
      <c r="N107" s="200"/>
      <c r="O107" s="200"/>
      <c r="P107" s="200"/>
      <c r="Q107" s="200"/>
      <c r="R107" s="200"/>
      <c r="S107" s="210" t="s">
        <v>109</v>
      </c>
      <c r="T107" s="210"/>
      <c r="U107" s="125"/>
      <c r="V107" s="13"/>
      <c r="W107" s="15"/>
      <c r="X107" s="3"/>
    </row>
    <row r="108" spans="1:25" ht="9.75" customHeight="1" x14ac:dyDescent="0.15">
      <c r="A108" s="7" t="s">
        <v>111</v>
      </c>
      <c r="B108" s="8"/>
      <c r="C108" s="386"/>
      <c r="D108" s="386"/>
      <c r="E108" s="386"/>
      <c r="F108" s="386"/>
      <c r="G108" s="386"/>
      <c r="H108" s="210" t="s">
        <v>109</v>
      </c>
      <c r="I108" s="210"/>
      <c r="J108" s="125"/>
      <c r="K108" s="12"/>
      <c r="L108" s="8" t="s">
        <v>112</v>
      </c>
      <c r="M108" s="8"/>
      <c r="N108" s="202"/>
      <c r="O108" s="202"/>
      <c r="P108" s="202"/>
      <c r="Q108" s="202"/>
      <c r="R108" s="202"/>
      <c r="S108" s="210" t="s">
        <v>109</v>
      </c>
      <c r="T108" s="210"/>
      <c r="U108" s="125"/>
      <c r="V108" s="13"/>
      <c r="W108" s="15"/>
      <c r="X108" s="3"/>
    </row>
    <row r="109" spans="1:25" x14ac:dyDescent="0.15">
      <c r="A109" s="2"/>
      <c r="B109" s="12"/>
      <c r="C109" s="12"/>
      <c r="D109" s="12"/>
      <c r="E109" s="12"/>
      <c r="F109" s="9"/>
      <c r="G109" s="9"/>
      <c r="H109" s="12"/>
      <c r="I109" s="8"/>
      <c r="J109" s="12"/>
      <c r="K109" s="12"/>
      <c r="L109" s="8" t="s">
        <v>113</v>
      </c>
      <c r="M109" s="8"/>
      <c r="N109" s="202"/>
      <c r="O109" s="202"/>
      <c r="P109" s="202"/>
      <c r="Q109" s="202"/>
      <c r="R109" s="202"/>
      <c r="S109" s="210" t="s">
        <v>109</v>
      </c>
      <c r="T109" s="210"/>
      <c r="U109" s="125"/>
      <c r="V109" s="13"/>
      <c r="W109" s="15"/>
      <c r="X109" s="3"/>
    </row>
    <row r="110" spans="1:25" x14ac:dyDescent="0.15">
      <c r="A110" s="50" t="s">
        <v>125</v>
      </c>
      <c r="B110" s="51"/>
      <c r="C110" s="51"/>
      <c r="D110" s="51"/>
      <c r="E110" s="12"/>
      <c r="F110" s="12"/>
      <c r="G110" s="12"/>
      <c r="H110" s="12"/>
      <c r="I110" s="12"/>
      <c r="J110" s="12"/>
      <c r="K110" s="12"/>
      <c r="L110" s="12"/>
      <c r="M110" s="12"/>
      <c r="N110" s="12"/>
      <c r="O110" s="12"/>
      <c r="P110" s="12"/>
      <c r="Q110" s="12"/>
      <c r="R110" s="12"/>
      <c r="S110" s="12"/>
      <c r="T110" s="12"/>
      <c r="U110" s="12"/>
      <c r="V110" s="9"/>
      <c r="W110" s="15"/>
      <c r="X110" s="3" t="s">
        <v>115</v>
      </c>
      <c r="Y110" s="1">
        <f>SUM(U107:U109,J107:J108)</f>
        <v>0</v>
      </c>
    </row>
    <row r="111" spans="1:25" ht="10.5" customHeight="1" x14ac:dyDescent="0.15">
      <c r="A111" s="389" t="s">
        <v>126</v>
      </c>
      <c r="B111" s="390"/>
      <c r="C111" s="390"/>
      <c r="D111" s="390"/>
      <c r="E111" s="390"/>
      <c r="F111" s="390"/>
      <c r="G111" s="390"/>
      <c r="H111" s="390"/>
      <c r="I111" s="390"/>
      <c r="J111" s="390"/>
      <c r="K111" s="390"/>
      <c r="L111" s="390"/>
      <c r="M111" s="390"/>
      <c r="N111" s="199"/>
      <c r="O111" s="199"/>
      <c r="P111" s="49"/>
      <c r="Q111" s="49"/>
      <c r="R111" s="49"/>
      <c r="S111" s="49"/>
      <c r="T111" s="49"/>
      <c r="U111" s="49"/>
      <c r="V111" s="49"/>
      <c r="W111" s="15"/>
      <c r="X111" s="3"/>
    </row>
    <row r="112" spans="1:25" ht="11.25" customHeight="1" x14ac:dyDescent="0.15">
      <c r="A112" s="364" t="s">
        <v>127</v>
      </c>
      <c r="B112" s="365"/>
      <c r="C112" s="365"/>
      <c r="D112" s="365"/>
      <c r="E112" s="365"/>
      <c r="F112" s="365"/>
      <c r="G112" s="365"/>
      <c r="H112" s="365"/>
      <c r="I112" s="365"/>
      <c r="J112" s="365"/>
      <c r="K112" s="365"/>
      <c r="L112" s="365"/>
      <c r="M112" s="365"/>
      <c r="N112" s="202"/>
      <c r="O112" s="202"/>
      <c r="P112" s="56"/>
      <c r="Q112" s="49"/>
      <c r="R112" s="12"/>
      <c r="S112" s="12"/>
      <c r="T112" s="12"/>
      <c r="U112" s="12"/>
      <c r="V112" s="12"/>
      <c r="W112" s="15"/>
      <c r="X112" s="54" t="s">
        <v>128</v>
      </c>
    </row>
    <row r="113" spans="1:27" x14ac:dyDescent="0.15">
      <c r="A113" s="392" t="s">
        <v>129</v>
      </c>
      <c r="B113" s="393"/>
      <c r="C113" s="393"/>
      <c r="D113" s="393"/>
      <c r="E113" s="393"/>
      <c r="F113" s="393"/>
      <c r="G113" s="393"/>
      <c r="H113" s="393"/>
      <c r="I113" s="393"/>
      <c r="J113" s="393"/>
      <c r="K113" s="393"/>
      <c r="L113" s="393"/>
      <c r="M113" s="393"/>
      <c r="N113" s="393"/>
      <c r="O113" s="393"/>
      <c r="P113" s="393"/>
      <c r="Q113" s="393"/>
      <c r="R113" s="393"/>
      <c r="S113" s="393"/>
      <c r="T113" s="393"/>
      <c r="U113" s="393"/>
      <c r="V113" s="393"/>
      <c r="W113" s="394"/>
      <c r="X113" s="3" t="s">
        <v>130</v>
      </c>
    </row>
    <row r="114" spans="1:27" ht="9" customHeight="1" x14ac:dyDescent="0.15">
      <c r="A114" s="314" t="s">
        <v>131</v>
      </c>
      <c r="B114" s="315"/>
      <c r="C114" s="315"/>
      <c r="D114" s="315"/>
      <c r="E114" s="315"/>
      <c r="F114" s="315"/>
      <c r="G114" s="315"/>
      <c r="H114" s="315"/>
      <c r="I114" s="315"/>
      <c r="J114" s="315"/>
      <c r="K114" s="315"/>
      <c r="L114" s="315"/>
      <c r="M114" s="315"/>
      <c r="N114" s="315"/>
      <c r="O114" s="315"/>
      <c r="P114" s="315"/>
      <c r="Q114" s="315"/>
      <c r="R114" s="315"/>
      <c r="S114" s="315"/>
      <c r="T114" s="315"/>
      <c r="U114" s="315"/>
      <c r="V114" s="315"/>
      <c r="W114" s="316"/>
      <c r="X114" s="3" t="s">
        <v>132</v>
      </c>
    </row>
    <row r="115" spans="1:27" ht="23.25" customHeight="1" x14ac:dyDescent="0.15">
      <c r="A115" s="314"/>
      <c r="B115" s="315"/>
      <c r="C115" s="315"/>
      <c r="D115" s="315"/>
      <c r="E115" s="315"/>
      <c r="F115" s="315"/>
      <c r="G115" s="315"/>
      <c r="H115" s="315"/>
      <c r="I115" s="315"/>
      <c r="J115" s="315"/>
      <c r="K115" s="315"/>
      <c r="L115" s="315"/>
      <c r="M115" s="315"/>
      <c r="N115" s="315"/>
      <c r="O115" s="315"/>
      <c r="P115" s="315"/>
      <c r="Q115" s="315"/>
      <c r="R115" s="315"/>
      <c r="S115" s="315"/>
      <c r="T115" s="315"/>
      <c r="U115" s="315"/>
      <c r="V115" s="315"/>
      <c r="W115" s="316"/>
      <c r="X115" s="3" t="s">
        <v>133</v>
      </c>
    </row>
    <row r="116" spans="1:27" x14ac:dyDescent="0.15">
      <c r="A116" s="2"/>
      <c r="B116" s="12"/>
      <c r="C116" s="12"/>
      <c r="D116" s="12"/>
      <c r="E116" s="12"/>
      <c r="F116" s="12"/>
      <c r="G116" s="12"/>
      <c r="H116" s="12"/>
      <c r="I116" s="12"/>
      <c r="J116" s="12"/>
      <c r="K116" s="12"/>
      <c r="L116" s="12"/>
      <c r="M116" s="12"/>
      <c r="N116" s="12"/>
      <c r="O116" s="12"/>
      <c r="P116" s="12"/>
      <c r="Q116" s="12"/>
      <c r="R116" s="12"/>
      <c r="S116" s="12"/>
      <c r="T116" s="12"/>
      <c r="U116" s="12"/>
      <c r="V116" s="12"/>
      <c r="W116" s="15"/>
      <c r="X116" s="3" t="s">
        <v>134</v>
      </c>
    </row>
    <row r="117" spans="1:27" ht="9.75" customHeight="1" x14ac:dyDescent="0.15">
      <c r="A117" s="7" t="s">
        <v>135</v>
      </c>
      <c r="B117" s="8"/>
      <c r="C117" s="363"/>
      <c r="D117" s="363"/>
      <c r="E117" s="363"/>
      <c r="F117" s="363"/>
      <c r="G117" s="12"/>
      <c r="H117" s="163" t="s">
        <v>109</v>
      </c>
      <c r="I117" s="163"/>
      <c r="J117" s="125"/>
      <c r="K117" s="12"/>
      <c r="L117" s="8" t="s">
        <v>136</v>
      </c>
      <c r="M117" s="8"/>
      <c r="N117" s="196"/>
      <c r="O117" s="196"/>
      <c r="P117" s="196"/>
      <c r="Q117" s="196"/>
      <c r="R117" s="196"/>
      <c r="S117" s="210" t="s">
        <v>109</v>
      </c>
      <c r="T117" s="210"/>
      <c r="U117" s="125"/>
      <c r="V117" s="12"/>
      <c r="W117" s="15"/>
      <c r="X117" s="3" t="s">
        <v>137</v>
      </c>
      <c r="AA117" s="3"/>
    </row>
    <row r="118" spans="1:27" ht="9.75" customHeight="1" x14ac:dyDescent="0.15">
      <c r="A118" s="7" t="s">
        <v>138</v>
      </c>
      <c r="B118" s="8"/>
      <c r="C118" s="363"/>
      <c r="D118" s="363"/>
      <c r="E118" s="363"/>
      <c r="F118" s="363"/>
      <c r="G118" s="12"/>
      <c r="H118" s="163" t="s">
        <v>109</v>
      </c>
      <c r="I118" s="163"/>
      <c r="J118" s="125"/>
      <c r="K118" s="12"/>
      <c r="L118" s="8" t="s">
        <v>139</v>
      </c>
      <c r="M118" s="8"/>
      <c r="N118" s="196"/>
      <c r="O118" s="196"/>
      <c r="P118" s="196"/>
      <c r="Q118" s="196"/>
      <c r="R118" s="196"/>
      <c r="S118" s="210" t="s">
        <v>109</v>
      </c>
      <c r="T118" s="210"/>
      <c r="U118" s="125"/>
      <c r="V118" s="12"/>
      <c r="W118" s="15"/>
      <c r="X118" s="3" t="s">
        <v>140</v>
      </c>
      <c r="Y118" s="3"/>
      <c r="AA118" s="3"/>
    </row>
    <row r="119" spans="1:27" ht="9.75" customHeight="1" x14ac:dyDescent="0.15">
      <c r="A119" s="2"/>
      <c r="B119" s="12"/>
      <c r="C119" s="12"/>
      <c r="D119" s="12"/>
      <c r="E119" s="12"/>
      <c r="F119" s="9"/>
      <c r="G119" s="12"/>
      <c r="H119" s="12"/>
      <c r="I119" s="8"/>
      <c r="J119" s="12"/>
      <c r="K119" s="12"/>
      <c r="L119" s="8" t="s">
        <v>141</v>
      </c>
      <c r="M119" s="8"/>
      <c r="N119" s="196"/>
      <c r="O119" s="196"/>
      <c r="P119" s="196"/>
      <c r="Q119" s="196"/>
      <c r="R119" s="196"/>
      <c r="S119" s="210" t="s">
        <v>109</v>
      </c>
      <c r="T119" s="210"/>
      <c r="U119" s="125"/>
      <c r="V119" s="12"/>
      <c r="W119" s="15"/>
      <c r="X119" s="3" t="s">
        <v>142</v>
      </c>
      <c r="Y119" s="3" t="s">
        <v>143</v>
      </c>
      <c r="AA119" s="3"/>
    </row>
    <row r="120" spans="1:27" ht="7.5" customHeight="1" x14ac:dyDescent="0.15">
      <c r="A120" s="52"/>
      <c r="B120" s="47"/>
      <c r="C120" s="47"/>
      <c r="D120" s="47"/>
      <c r="E120" s="47"/>
      <c r="F120" s="47"/>
      <c r="G120" s="47"/>
      <c r="H120" s="47"/>
      <c r="I120" s="47"/>
      <c r="J120" s="47"/>
      <c r="K120" s="47"/>
      <c r="L120" s="47"/>
      <c r="M120" s="47"/>
      <c r="N120" s="47"/>
      <c r="O120" s="47"/>
      <c r="P120" s="47"/>
      <c r="Q120" s="47"/>
      <c r="R120" s="47"/>
      <c r="S120" s="47"/>
      <c r="T120" s="47"/>
      <c r="U120" s="47"/>
      <c r="V120" s="47"/>
      <c r="W120" s="53"/>
      <c r="X120" s="3" t="s">
        <v>144</v>
      </c>
      <c r="AA120" s="3"/>
    </row>
    <row r="121" spans="1:27" ht="10.5" customHeight="1" x14ac:dyDescent="0.15">
      <c r="A121" s="383" t="s">
        <v>145</v>
      </c>
      <c r="B121" s="384"/>
      <c r="C121" s="384"/>
      <c r="D121" s="384"/>
      <c r="E121" s="384"/>
      <c r="F121" s="384"/>
      <c r="G121" s="384"/>
      <c r="H121" s="384"/>
      <c r="I121" s="384"/>
      <c r="J121" s="384"/>
      <c r="K121" s="384"/>
      <c r="L121" s="384"/>
      <c r="M121" s="384"/>
      <c r="N121" s="384"/>
      <c r="O121" s="384"/>
      <c r="P121" s="384"/>
      <c r="Q121" s="384"/>
      <c r="R121" s="197"/>
      <c r="S121" s="197"/>
      <c r="U121" s="12"/>
      <c r="V121" s="12"/>
      <c r="W121" s="15"/>
      <c r="X121" s="3" t="s">
        <v>146</v>
      </c>
      <c r="Y121" s="3"/>
      <c r="Z121" s="3"/>
      <c r="AA121" s="3"/>
    </row>
    <row r="122" spans="1:27" ht="10.5" customHeight="1" x14ac:dyDescent="0.15">
      <c r="A122" s="387" t="s">
        <v>147</v>
      </c>
      <c r="B122" s="388"/>
      <c r="C122" s="388"/>
      <c r="D122" s="388"/>
      <c r="E122" s="388"/>
      <c r="F122" s="388"/>
      <c r="G122" s="388"/>
      <c r="H122" s="388"/>
      <c r="I122" s="388"/>
      <c r="J122" s="388"/>
      <c r="K122" s="165"/>
      <c r="L122" s="366"/>
      <c r="M122" s="366"/>
      <c r="N122" s="102"/>
      <c r="O122" s="102"/>
      <c r="P122" s="102"/>
      <c r="Q122" s="102"/>
      <c r="R122" s="12"/>
      <c r="S122" s="12"/>
      <c r="T122" s="12"/>
      <c r="U122" s="12"/>
      <c r="V122" s="12"/>
      <c r="W122" s="15"/>
      <c r="X122" s="1" t="s">
        <v>148</v>
      </c>
      <c r="Y122" s="3"/>
      <c r="Z122" s="3"/>
      <c r="AA122" s="3"/>
    </row>
    <row r="123" spans="1:27" x14ac:dyDescent="0.15">
      <c r="A123" s="2" t="s">
        <v>143</v>
      </c>
      <c r="B123" s="12"/>
      <c r="C123" s="12"/>
      <c r="D123" s="12"/>
      <c r="E123" s="12"/>
      <c r="F123" s="12"/>
      <c r="G123" s="12"/>
      <c r="H123" s="12"/>
      <c r="I123" s="12"/>
      <c r="J123" s="12"/>
      <c r="K123" s="12"/>
      <c r="L123" s="12"/>
      <c r="M123" s="12"/>
      <c r="N123" s="12"/>
      <c r="O123" s="12"/>
      <c r="P123" s="12"/>
      <c r="Q123" s="12"/>
      <c r="R123" s="12"/>
      <c r="S123" s="12"/>
      <c r="T123" s="12"/>
      <c r="U123" s="12"/>
      <c r="V123" s="12"/>
      <c r="W123" s="15"/>
      <c r="X123" s="3" t="s">
        <v>150</v>
      </c>
      <c r="Z123" s="3"/>
      <c r="AA123" s="3"/>
    </row>
    <row r="124" spans="1:27" ht="47.25" customHeight="1" x14ac:dyDescent="0.15">
      <c r="A124" s="314" t="s">
        <v>149</v>
      </c>
      <c r="B124" s="315"/>
      <c r="C124" s="315"/>
      <c r="D124" s="315"/>
      <c r="E124" s="315"/>
      <c r="F124" s="315"/>
      <c r="G124" s="315"/>
      <c r="H124" s="315"/>
      <c r="I124" s="315"/>
      <c r="J124" s="315"/>
      <c r="K124" s="315"/>
      <c r="L124" s="315"/>
      <c r="M124" s="315"/>
      <c r="N124" s="315"/>
      <c r="O124" s="315"/>
      <c r="P124" s="315"/>
      <c r="Q124" s="315"/>
      <c r="R124" s="315"/>
      <c r="S124" s="315"/>
      <c r="T124" s="315"/>
      <c r="U124" s="315"/>
      <c r="V124" s="315"/>
      <c r="W124" s="316"/>
      <c r="X124" s="3" t="s">
        <v>151</v>
      </c>
      <c r="Z124" s="3"/>
      <c r="AA124" s="3"/>
    </row>
    <row r="125" spans="1:27" ht="114" customHeight="1" x14ac:dyDescent="0.15">
      <c r="A125" s="376" t="s">
        <v>853</v>
      </c>
      <c r="B125" s="377"/>
      <c r="C125" s="377"/>
      <c r="D125" s="377"/>
      <c r="E125" s="377"/>
      <c r="F125" s="377"/>
      <c r="G125" s="377"/>
      <c r="H125" s="377"/>
      <c r="I125" s="377"/>
      <c r="J125" s="377"/>
      <c r="K125" s="377"/>
      <c r="L125" s="377"/>
      <c r="M125" s="377"/>
      <c r="N125" s="377"/>
      <c r="O125" s="377"/>
      <c r="P125" s="377"/>
      <c r="Q125" s="377"/>
      <c r="R125" s="377"/>
      <c r="S125" s="377"/>
      <c r="T125" s="377"/>
      <c r="U125" s="377"/>
      <c r="V125" s="377"/>
      <c r="W125" s="378"/>
      <c r="X125" s="3" t="s">
        <v>153</v>
      </c>
      <c r="Z125" s="3"/>
      <c r="AA125" s="3"/>
    </row>
    <row r="126" spans="1:27" ht="21.75" customHeight="1" thickBot="1" x14ac:dyDescent="0.2">
      <c r="A126" s="320" t="s">
        <v>152</v>
      </c>
      <c r="B126" s="321"/>
      <c r="C126" s="321"/>
      <c r="D126" s="321"/>
      <c r="E126" s="321"/>
      <c r="F126" s="321"/>
      <c r="G126" s="321"/>
      <c r="H126" s="321"/>
      <c r="I126" s="321"/>
      <c r="J126" s="321"/>
      <c r="K126" s="321"/>
      <c r="L126" s="321"/>
      <c r="M126" s="321"/>
      <c r="N126" s="321"/>
      <c r="O126" s="321"/>
      <c r="P126" s="321"/>
      <c r="Q126" s="321"/>
      <c r="R126" s="321"/>
      <c r="S126" s="321"/>
      <c r="T126" s="321"/>
      <c r="U126" s="321"/>
      <c r="V126" s="321"/>
      <c r="W126" s="322"/>
      <c r="X126" s="3"/>
      <c r="AA126" s="3"/>
    </row>
    <row r="127" spans="1:27" ht="22.9" customHeight="1" thickBot="1" x14ac:dyDescent="0.2">
      <c r="A127" s="3"/>
      <c r="B127" s="3"/>
      <c r="C127" s="3"/>
      <c r="D127" s="3"/>
      <c r="E127" s="3"/>
      <c r="F127" s="3"/>
      <c r="G127" s="3"/>
      <c r="H127" s="3"/>
      <c r="I127" s="3"/>
      <c r="J127" s="3"/>
      <c r="K127" s="3"/>
      <c r="L127" s="3"/>
      <c r="M127" s="3"/>
      <c r="N127" s="3"/>
      <c r="O127" s="3"/>
      <c r="P127" s="3"/>
      <c r="Q127" s="3"/>
      <c r="R127" s="3"/>
      <c r="S127" s="3"/>
      <c r="T127" s="3"/>
      <c r="U127" s="3"/>
      <c r="V127" s="3"/>
      <c r="W127" s="3"/>
      <c r="X127" s="3"/>
    </row>
    <row r="128" spans="1:27" x14ac:dyDescent="0.15">
      <c r="A128" s="326" t="s">
        <v>841</v>
      </c>
      <c r="B128" s="327"/>
      <c r="C128" s="327"/>
      <c r="D128" s="327"/>
      <c r="E128" s="327"/>
      <c r="F128" s="327"/>
      <c r="G128" s="327"/>
      <c r="H128" s="327"/>
      <c r="I128" s="327"/>
      <c r="J128" s="327"/>
      <c r="K128" s="327"/>
      <c r="L128" s="327"/>
      <c r="M128" s="327"/>
      <c r="N128" s="327"/>
      <c r="O128" s="327"/>
      <c r="P128" s="327"/>
      <c r="Q128" s="327"/>
      <c r="R128" s="327"/>
      <c r="S128" s="327"/>
      <c r="T128" s="327"/>
      <c r="U128" s="327"/>
      <c r="V128" s="168"/>
      <c r="W128" s="17"/>
      <c r="X128" s="3"/>
    </row>
    <row r="129" spans="1:28" x14ac:dyDescent="0.15">
      <c r="A129" s="18"/>
      <c r="B129" s="11"/>
      <c r="C129" s="11"/>
      <c r="D129" s="11"/>
      <c r="E129" s="11"/>
      <c r="F129" s="11"/>
      <c r="G129" s="11"/>
      <c r="H129" s="11"/>
      <c r="I129" s="11"/>
      <c r="J129" s="11"/>
      <c r="K129" s="11"/>
      <c r="L129" s="11"/>
      <c r="M129" s="11"/>
      <c r="N129" s="11"/>
      <c r="O129" s="11"/>
      <c r="P129" s="11"/>
      <c r="Q129" s="11"/>
      <c r="R129" s="11"/>
      <c r="S129" s="11"/>
      <c r="T129" s="11"/>
      <c r="U129" s="11"/>
      <c r="V129" s="11"/>
      <c r="W129" s="15"/>
      <c r="X129" s="3"/>
    </row>
    <row r="130" spans="1:28" x14ac:dyDescent="0.15">
      <c r="A130" s="225" t="s">
        <v>1</v>
      </c>
      <c r="B130" s="203"/>
      <c r="C130" s="203"/>
      <c r="D130" s="203"/>
      <c r="E130" s="200"/>
      <c r="F130" s="200"/>
      <c r="G130" s="200"/>
      <c r="H130" s="200"/>
      <c r="I130" s="200"/>
      <c r="J130" s="200"/>
      <c r="K130" s="12"/>
      <c r="L130" s="203" t="s">
        <v>85</v>
      </c>
      <c r="M130" s="203"/>
      <c r="N130" s="203"/>
      <c r="O130" s="203"/>
      <c r="P130" s="203"/>
      <c r="Q130" s="159"/>
      <c r="R130" s="200"/>
      <c r="S130" s="200"/>
      <c r="T130" s="200"/>
      <c r="U130" s="200"/>
      <c r="V130" s="12"/>
      <c r="W130" s="15"/>
      <c r="X130" s="3"/>
    </row>
    <row r="131" spans="1:28" x14ac:dyDescent="0.15">
      <c r="A131" s="2"/>
      <c r="B131" s="12"/>
      <c r="C131" s="12"/>
      <c r="D131" s="12"/>
      <c r="E131" s="12"/>
      <c r="F131" s="12"/>
      <c r="G131" s="12"/>
      <c r="H131" s="12"/>
      <c r="I131" s="12"/>
      <c r="J131" s="12"/>
      <c r="K131" s="12"/>
      <c r="L131" s="12"/>
      <c r="M131" s="12"/>
      <c r="N131" s="12"/>
      <c r="O131" s="12"/>
      <c r="P131" s="12"/>
      <c r="Q131" s="12"/>
      <c r="R131" s="12"/>
      <c r="S131" s="12"/>
      <c r="T131" s="12"/>
      <c r="U131" s="12"/>
      <c r="V131" s="12"/>
      <c r="W131" s="15"/>
      <c r="X131" s="3"/>
    </row>
    <row r="132" spans="1:28" ht="12.75" x14ac:dyDescent="0.2">
      <c r="A132" s="317" t="s">
        <v>154</v>
      </c>
      <c r="B132" s="318"/>
      <c r="C132" s="318"/>
      <c r="D132" s="318"/>
      <c r="E132" s="318"/>
      <c r="F132" s="318"/>
      <c r="G132" s="318"/>
      <c r="H132" s="318"/>
      <c r="I132" s="318"/>
      <c r="J132" s="318"/>
      <c r="K132" s="318"/>
      <c r="L132" s="318"/>
      <c r="M132" s="318"/>
      <c r="N132" s="318"/>
      <c r="O132" s="318"/>
      <c r="P132" s="318"/>
      <c r="Q132" s="318"/>
      <c r="R132" s="318"/>
      <c r="S132" s="318"/>
      <c r="T132" s="318"/>
      <c r="U132" s="318"/>
      <c r="V132" s="318"/>
      <c r="W132" s="319"/>
      <c r="X132" s="3"/>
    </row>
    <row r="133" spans="1:28" x14ac:dyDescent="0.15">
      <c r="A133" s="2"/>
      <c r="B133" s="12"/>
      <c r="C133" s="12"/>
      <c r="D133" s="12"/>
      <c r="E133" s="12"/>
      <c r="F133" s="12"/>
      <c r="G133" s="12"/>
      <c r="H133" s="12"/>
      <c r="I133" s="12"/>
      <c r="J133" s="12"/>
      <c r="K133" s="12"/>
      <c r="L133" s="12"/>
      <c r="M133" s="12"/>
      <c r="N133" s="12"/>
      <c r="O133" s="12"/>
      <c r="P133" s="12"/>
      <c r="Q133" s="12"/>
      <c r="R133" s="12"/>
      <c r="S133" s="12"/>
      <c r="T133" s="12"/>
      <c r="U133" s="12"/>
      <c r="V133" s="12"/>
      <c r="W133" s="15"/>
      <c r="X133" s="3"/>
    </row>
    <row r="134" spans="1:28" ht="12" customHeight="1" x14ac:dyDescent="0.15">
      <c r="A134" s="2"/>
      <c r="B134" s="12"/>
      <c r="C134" s="12"/>
      <c r="D134" s="12"/>
      <c r="E134" s="12"/>
      <c r="F134" s="12"/>
      <c r="G134" s="12"/>
      <c r="H134" s="12"/>
      <c r="I134" s="12"/>
      <c r="J134" s="12"/>
      <c r="K134" s="12"/>
      <c r="L134" s="12"/>
      <c r="M134" s="12"/>
      <c r="N134" s="12"/>
      <c r="O134" s="12"/>
      <c r="P134" s="12"/>
      <c r="Q134" s="12"/>
      <c r="R134" s="12"/>
      <c r="S134" s="12"/>
      <c r="T134" s="12"/>
      <c r="U134" s="12"/>
      <c r="V134" s="12"/>
      <c r="W134" s="15"/>
      <c r="X134" s="3"/>
    </row>
    <row r="135" spans="1:28" ht="44.25" customHeight="1" x14ac:dyDescent="0.35">
      <c r="A135" s="337" t="s">
        <v>155</v>
      </c>
      <c r="B135" s="338"/>
      <c r="C135" s="338"/>
      <c r="D135" s="338"/>
      <c r="E135" s="333" t="s">
        <v>42</v>
      </c>
      <c r="F135" s="334"/>
      <c r="G135" s="242" t="s">
        <v>22</v>
      </c>
      <c r="H135" s="244" t="s">
        <v>23</v>
      </c>
      <c r="I135" s="244" t="s">
        <v>24</v>
      </c>
      <c r="J135" s="244" t="s">
        <v>837</v>
      </c>
      <c r="K135" s="244" t="s">
        <v>845</v>
      </c>
      <c r="L135" s="244" t="s">
        <v>844</v>
      </c>
      <c r="M135" s="244" t="s">
        <v>26</v>
      </c>
      <c r="N135" s="244" t="s">
        <v>27</v>
      </c>
      <c r="O135" s="252" t="s">
        <v>28</v>
      </c>
      <c r="P135" s="253"/>
      <c r="Q135" s="253"/>
      <c r="R135" s="254"/>
      <c r="S135" s="244" t="s">
        <v>29</v>
      </c>
      <c r="T135" s="244" t="s">
        <v>843</v>
      </c>
      <c r="U135" s="323" t="s">
        <v>156</v>
      </c>
      <c r="V135" s="324"/>
      <c r="W135" s="325"/>
      <c r="X135" s="313" t="s">
        <v>157</v>
      </c>
      <c r="Y135" s="312"/>
      <c r="Z135" s="312"/>
      <c r="AA135" s="312"/>
      <c r="AB135" s="312"/>
    </row>
    <row r="136" spans="1:28" ht="39.6" customHeight="1" thickBot="1" x14ac:dyDescent="0.2">
      <c r="A136" s="339"/>
      <c r="B136" s="340"/>
      <c r="C136" s="340"/>
      <c r="D136" s="340"/>
      <c r="E136" s="335"/>
      <c r="F136" s="336"/>
      <c r="G136" s="397"/>
      <c r="H136" s="242"/>
      <c r="I136" s="242"/>
      <c r="J136" s="242"/>
      <c r="K136" s="242"/>
      <c r="L136" s="242"/>
      <c r="M136" s="242"/>
      <c r="N136" s="242"/>
      <c r="O136" s="269" t="s">
        <v>838</v>
      </c>
      <c r="P136" s="270"/>
      <c r="Q136" s="269" t="s">
        <v>839</v>
      </c>
      <c r="R136" s="270"/>
      <c r="S136" s="242"/>
      <c r="T136" s="242"/>
      <c r="U136" s="115" t="s">
        <v>34</v>
      </c>
      <c r="V136" s="331" t="s">
        <v>35</v>
      </c>
      <c r="W136" s="332"/>
      <c r="X136" s="42" t="s">
        <v>36</v>
      </c>
      <c r="Y136" s="42" t="s">
        <v>37</v>
      </c>
      <c r="Z136" s="42" t="s">
        <v>38</v>
      </c>
      <c r="AA136" s="43" t="s">
        <v>39</v>
      </c>
      <c r="AB136" s="43" t="s">
        <v>40</v>
      </c>
    </row>
    <row r="137" spans="1:28" ht="9.75" customHeight="1" x14ac:dyDescent="0.15">
      <c r="A137" s="341"/>
      <c r="B137" s="342"/>
      <c r="C137" s="342"/>
      <c r="D137" s="343"/>
      <c r="E137" s="344"/>
      <c r="F137" s="345"/>
      <c r="G137" s="126"/>
      <c r="H137" s="127"/>
      <c r="I137" s="128"/>
      <c r="J137" s="127"/>
      <c r="K137" s="127"/>
      <c r="L137" s="127"/>
      <c r="M137" s="127"/>
      <c r="N137" s="127"/>
      <c r="O137" s="177"/>
      <c r="P137" s="178"/>
      <c r="Q137" s="177"/>
      <c r="R137" s="178"/>
      <c r="S137" s="127"/>
      <c r="T137" s="127"/>
      <c r="U137" s="129">
        <f>ROUND(AA137,0)</f>
        <v>0</v>
      </c>
      <c r="V137" s="367">
        <f>ROUND(AB137,0)</f>
        <v>0</v>
      </c>
      <c r="W137" s="368"/>
      <c r="X137" s="3">
        <f t="shared" ref="X137:X189" si="7">T137+$W$6</f>
        <v>0</v>
      </c>
      <c r="Y137" s="1">
        <f t="shared" ref="Y137:Y189" si="8">S137*SIN(RADIANS(X137))</f>
        <v>0</v>
      </c>
      <c r="Z137" s="1">
        <f t="shared" ref="Z137:Z189" si="9">S137*COS(RADIANS(X137))</f>
        <v>0</v>
      </c>
      <c r="AA137" s="1">
        <f t="shared" ref="AA137:AA189" si="10">Y137+O137</f>
        <v>0</v>
      </c>
      <c r="AB137" s="1">
        <f t="shared" ref="AB137:AB189" si="11">Z137+Q137</f>
        <v>0</v>
      </c>
    </row>
    <row r="138" spans="1:28" x14ac:dyDescent="0.15">
      <c r="A138" s="309"/>
      <c r="B138" s="310"/>
      <c r="C138" s="310"/>
      <c r="D138" s="310"/>
      <c r="E138" s="258"/>
      <c r="F138" s="258"/>
      <c r="G138" s="118"/>
      <c r="H138" s="118"/>
      <c r="I138" s="130"/>
      <c r="J138" s="118"/>
      <c r="K138" s="118"/>
      <c r="L138" s="118"/>
      <c r="M138" s="118"/>
      <c r="N138" s="118"/>
      <c r="O138" s="181"/>
      <c r="P138" s="182"/>
      <c r="Q138" s="181"/>
      <c r="R138" s="182"/>
      <c r="S138" s="118"/>
      <c r="T138" s="118"/>
      <c r="U138" s="118">
        <f t="shared" ref="U138:U189" si="12">ROUND(AA138,0)</f>
        <v>0</v>
      </c>
      <c r="V138" s="310">
        <f t="shared" ref="V138:V189" si="13">ROUND(AB138,0)</f>
        <v>0</v>
      </c>
      <c r="W138" s="328"/>
      <c r="X138" s="3">
        <f t="shared" si="7"/>
        <v>0</v>
      </c>
      <c r="Y138" s="1">
        <f t="shared" si="8"/>
        <v>0</v>
      </c>
      <c r="Z138" s="1">
        <f t="shared" si="9"/>
        <v>0</v>
      </c>
      <c r="AA138" s="1">
        <f t="shared" si="10"/>
        <v>0</v>
      </c>
      <c r="AB138" s="1">
        <f t="shared" si="11"/>
        <v>0</v>
      </c>
    </row>
    <row r="139" spans="1:28" x14ac:dyDescent="0.15">
      <c r="A139" s="309"/>
      <c r="B139" s="310"/>
      <c r="C139" s="310"/>
      <c r="D139" s="310"/>
      <c r="E139" s="258"/>
      <c r="F139" s="258"/>
      <c r="G139" s="118"/>
      <c r="H139" s="118"/>
      <c r="I139" s="130"/>
      <c r="J139" s="118"/>
      <c r="K139" s="118"/>
      <c r="L139" s="118"/>
      <c r="M139" s="118"/>
      <c r="N139" s="118"/>
      <c r="O139" s="181"/>
      <c r="P139" s="182"/>
      <c r="Q139" s="181"/>
      <c r="R139" s="182"/>
      <c r="S139" s="118"/>
      <c r="T139" s="118"/>
      <c r="U139" s="118">
        <f t="shared" si="12"/>
        <v>0</v>
      </c>
      <c r="V139" s="310">
        <f t="shared" si="13"/>
        <v>0</v>
      </c>
      <c r="W139" s="328"/>
      <c r="X139" s="3">
        <f t="shared" si="7"/>
        <v>0</v>
      </c>
      <c r="Y139" s="1">
        <f t="shared" si="8"/>
        <v>0</v>
      </c>
      <c r="Z139" s="1">
        <f t="shared" si="9"/>
        <v>0</v>
      </c>
      <c r="AA139" s="1">
        <f t="shared" si="10"/>
        <v>0</v>
      </c>
      <c r="AB139" s="1">
        <f t="shared" si="11"/>
        <v>0</v>
      </c>
    </row>
    <row r="140" spans="1:28" x14ac:dyDescent="0.15">
      <c r="A140" s="309"/>
      <c r="B140" s="310"/>
      <c r="C140" s="310"/>
      <c r="D140" s="310"/>
      <c r="E140" s="258"/>
      <c r="F140" s="258"/>
      <c r="G140" s="118"/>
      <c r="H140" s="118"/>
      <c r="I140" s="130"/>
      <c r="J140" s="118"/>
      <c r="K140" s="118"/>
      <c r="L140" s="118"/>
      <c r="M140" s="118"/>
      <c r="N140" s="118"/>
      <c r="O140" s="181"/>
      <c r="P140" s="182"/>
      <c r="Q140" s="181"/>
      <c r="R140" s="182"/>
      <c r="S140" s="118"/>
      <c r="T140" s="118"/>
      <c r="U140" s="118">
        <f t="shared" si="12"/>
        <v>0</v>
      </c>
      <c r="V140" s="310">
        <f t="shared" si="13"/>
        <v>0</v>
      </c>
      <c r="W140" s="328"/>
      <c r="X140" s="3">
        <f t="shared" si="7"/>
        <v>0</v>
      </c>
      <c r="Y140" s="1">
        <f t="shared" si="8"/>
        <v>0</v>
      </c>
      <c r="Z140" s="1">
        <f t="shared" si="9"/>
        <v>0</v>
      </c>
      <c r="AA140" s="1">
        <f t="shared" si="10"/>
        <v>0</v>
      </c>
      <c r="AB140" s="1">
        <f t="shared" si="11"/>
        <v>0</v>
      </c>
    </row>
    <row r="141" spans="1:28" x14ac:dyDescent="0.15">
      <c r="A141" s="309"/>
      <c r="B141" s="310"/>
      <c r="C141" s="310"/>
      <c r="D141" s="310"/>
      <c r="E141" s="258"/>
      <c r="F141" s="258"/>
      <c r="G141" s="118"/>
      <c r="H141" s="118"/>
      <c r="I141" s="130"/>
      <c r="J141" s="118"/>
      <c r="K141" s="118"/>
      <c r="L141" s="118"/>
      <c r="M141" s="118"/>
      <c r="N141" s="118"/>
      <c r="O141" s="181"/>
      <c r="P141" s="182"/>
      <c r="Q141" s="181"/>
      <c r="R141" s="182"/>
      <c r="S141" s="118"/>
      <c r="T141" s="118"/>
      <c r="U141" s="118">
        <f t="shared" si="12"/>
        <v>0</v>
      </c>
      <c r="V141" s="310">
        <f t="shared" si="13"/>
        <v>0</v>
      </c>
      <c r="W141" s="328"/>
      <c r="X141" s="3">
        <f t="shared" si="7"/>
        <v>0</v>
      </c>
      <c r="Y141" s="1">
        <f t="shared" si="8"/>
        <v>0</v>
      </c>
      <c r="Z141" s="1">
        <f t="shared" si="9"/>
        <v>0</v>
      </c>
      <c r="AA141" s="1">
        <f t="shared" si="10"/>
        <v>0</v>
      </c>
      <c r="AB141" s="1">
        <f t="shared" si="11"/>
        <v>0</v>
      </c>
    </row>
    <row r="142" spans="1:28" x14ac:dyDescent="0.15">
      <c r="A142" s="309"/>
      <c r="B142" s="310"/>
      <c r="C142" s="310"/>
      <c r="D142" s="310"/>
      <c r="E142" s="258"/>
      <c r="F142" s="258"/>
      <c r="G142" s="118"/>
      <c r="H142" s="118"/>
      <c r="I142" s="130"/>
      <c r="J142" s="118"/>
      <c r="K142" s="118"/>
      <c r="L142" s="118"/>
      <c r="M142" s="118"/>
      <c r="N142" s="118"/>
      <c r="O142" s="181"/>
      <c r="P142" s="182"/>
      <c r="Q142" s="181"/>
      <c r="R142" s="182"/>
      <c r="S142" s="118"/>
      <c r="T142" s="118"/>
      <c r="U142" s="118">
        <f t="shared" si="12"/>
        <v>0</v>
      </c>
      <c r="V142" s="310">
        <f t="shared" si="13"/>
        <v>0</v>
      </c>
      <c r="W142" s="328"/>
      <c r="X142" s="3">
        <f t="shared" si="7"/>
        <v>0</v>
      </c>
      <c r="Y142" s="1">
        <f t="shared" si="8"/>
        <v>0</v>
      </c>
      <c r="Z142" s="1">
        <f t="shared" si="9"/>
        <v>0</v>
      </c>
      <c r="AA142" s="1">
        <f t="shared" si="10"/>
        <v>0</v>
      </c>
      <c r="AB142" s="1">
        <f t="shared" si="11"/>
        <v>0</v>
      </c>
    </row>
    <row r="143" spans="1:28" x14ac:dyDescent="0.15">
      <c r="A143" s="309"/>
      <c r="B143" s="310"/>
      <c r="C143" s="310"/>
      <c r="D143" s="310"/>
      <c r="E143" s="258"/>
      <c r="F143" s="258"/>
      <c r="G143" s="118"/>
      <c r="H143" s="118"/>
      <c r="I143" s="130"/>
      <c r="J143" s="118"/>
      <c r="K143" s="118"/>
      <c r="L143" s="118"/>
      <c r="M143" s="118"/>
      <c r="N143" s="118"/>
      <c r="O143" s="181"/>
      <c r="P143" s="182"/>
      <c r="Q143" s="181"/>
      <c r="R143" s="182"/>
      <c r="S143" s="118"/>
      <c r="T143" s="118"/>
      <c r="U143" s="118">
        <f t="shared" si="12"/>
        <v>0</v>
      </c>
      <c r="V143" s="310">
        <f t="shared" si="13"/>
        <v>0</v>
      </c>
      <c r="W143" s="328"/>
      <c r="X143" s="3">
        <f t="shared" si="7"/>
        <v>0</v>
      </c>
      <c r="Y143" s="1">
        <f t="shared" si="8"/>
        <v>0</v>
      </c>
      <c r="Z143" s="1">
        <f t="shared" si="9"/>
        <v>0</v>
      </c>
      <c r="AA143" s="1">
        <f t="shared" si="10"/>
        <v>0</v>
      </c>
      <c r="AB143" s="1">
        <f t="shared" si="11"/>
        <v>0</v>
      </c>
    </row>
    <row r="144" spans="1:28" x14ac:dyDescent="0.15">
      <c r="A144" s="309"/>
      <c r="B144" s="310"/>
      <c r="C144" s="310"/>
      <c r="D144" s="310"/>
      <c r="E144" s="258"/>
      <c r="F144" s="258"/>
      <c r="G144" s="118"/>
      <c r="H144" s="118"/>
      <c r="I144" s="130"/>
      <c r="J144" s="118"/>
      <c r="K144" s="118"/>
      <c r="L144" s="118"/>
      <c r="M144" s="118"/>
      <c r="N144" s="118"/>
      <c r="O144" s="181"/>
      <c r="P144" s="182"/>
      <c r="Q144" s="181"/>
      <c r="R144" s="182"/>
      <c r="S144" s="118"/>
      <c r="T144" s="118"/>
      <c r="U144" s="118">
        <f t="shared" si="12"/>
        <v>0</v>
      </c>
      <c r="V144" s="310">
        <f t="shared" si="13"/>
        <v>0</v>
      </c>
      <c r="W144" s="328"/>
      <c r="X144" s="3">
        <f t="shared" si="7"/>
        <v>0</v>
      </c>
      <c r="Y144" s="1">
        <f t="shared" si="8"/>
        <v>0</v>
      </c>
      <c r="Z144" s="1">
        <f t="shared" si="9"/>
        <v>0</v>
      </c>
      <c r="AA144" s="1">
        <f t="shared" si="10"/>
        <v>0</v>
      </c>
      <c r="AB144" s="1">
        <f t="shared" si="11"/>
        <v>0</v>
      </c>
    </row>
    <row r="145" spans="1:28" x14ac:dyDescent="0.15">
      <c r="A145" s="309"/>
      <c r="B145" s="310"/>
      <c r="C145" s="310"/>
      <c r="D145" s="310"/>
      <c r="E145" s="258"/>
      <c r="F145" s="258"/>
      <c r="G145" s="118"/>
      <c r="H145" s="118"/>
      <c r="I145" s="130"/>
      <c r="J145" s="118"/>
      <c r="K145" s="118"/>
      <c r="L145" s="118"/>
      <c r="M145" s="118"/>
      <c r="N145" s="118"/>
      <c r="O145" s="181"/>
      <c r="P145" s="182"/>
      <c r="Q145" s="181"/>
      <c r="R145" s="182"/>
      <c r="S145" s="118"/>
      <c r="T145" s="118"/>
      <c r="U145" s="118">
        <f t="shared" si="12"/>
        <v>0</v>
      </c>
      <c r="V145" s="310">
        <f t="shared" si="13"/>
        <v>0</v>
      </c>
      <c r="W145" s="328"/>
      <c r="X145" s="3">
        <f t="shared" si="7"/>
        <v>0</v>
      </c>
      <c r="Y145" s="1">
        <f t="shared" si="8"/>
        <v>0</v>
      </c>
      <c r="Z145" s="1">
        <f t="shared" si="9"/>
        <v>0</v>
      </c>
      <c r="AA145" s="1">
        <f t="shared" si="10"/>
        <v>0</v>
      </c>
      <c r="AB145" s="1">
        <f t="shared" si="11"/>
        <v>0</v>
      </c>
    </row>
    <row r="146" spans="1:28" x14ac:dyDescent="0.15">
      <c r="A146" s="309"/>
      <c r="B146" s="310"/>
      <c r="C146" s="310"/>
      <c r="D146" s="310"/>
      <c r="E146" s="258"/>
      <c r="F146" s="258"/>
      <c r="G146" s="118"/>
      <c r="H146" s="118"/>
      <c r="I146" s="130"/>
      <c r="J146" s="118"/>
      <c r="K146" s="118"/>
      <c r="L146" s="118"/>
      <c r="M146" s="118"/>
      <c r="N146" s="118"/>
      <c r="O146" s="181"/>
      <c r="P146" s="182"/>
      <c r="Q146" s="181"/>
      <c r="R146" s="182"/>
      <c r="S146" s="118"/>
      <c r="T146" s="118"/>
      <c r="U146" s="118">
        <f t="shared" si="12"/>
        <v>0</v>
      </c>
      <c r="V146" s="310">
        <f t="shared" si="13"/>
        <v>0</v>
      </c>
      <c r="W146" s="328"/>
      <c r="X146" s="3">
        <f t="shared" si="7"/>
        <v>0</v>
      </c>
      <c r="Y146" s="1">
        <f t="shared" si="8"/>
        <v>0</v>
      </c>
      <c r="Z146" s="1">
        <f t="shared" si="9"/>
        <v>0</v>
      </c>
      <c r="AA146" s="1">
        <f t="shared" si="10"/>
        <v>0</v>
      </c>
      <c r="AB146" s="1">
        <f t="shared" si="11"/>
        <v>0</v>
      </c>
    </row>
    <row r="147" spans="1:28" x14ac:dyDescent="0.15">
      <c r="A147" s="309"/>
      <c r="B147" s="310"/>
      <c r="C147" s="310"/>
      <c r="D147" s="310"/>
      <c r="E147" s="258"/>
      <c r="F147" s="258"/>
      <c r="G147" s="118"/>
      <c r="H147" s="118"/>
      <c r="I147" s="130"/>
      <c r="J147" s="118"/>
      <c r="K147" s="118"/>
      <c r="L147" s="118"/>
      <c r="M147" s="118"/>
      <c r="N147" s="118"/>
      <c r="O147" s="181"/>
      <c r="P147" s="182"/>
      <c r="Q147" s="181"/>
      <c r="R147" s="182"/>
      <c r="S147" s="118"/>
      <c r="T147" s="118"/>
      <c r="U147" s="118">
        <f t="shared" si="12"/>
        <v>0</v>
      </c>
      <c r="V147" s="310">
        <f t="shared" si="13"/>
        <v>0</v>
      </c>
      <c r="W147" s="328"/>
      <c r="X147" s="3">
        <f t="shared" si="7"/>
        <v>0</v>
      </c>
      <c r="Y147" s="1">
        <f t="shared" si="8"/>
        <v>0</v>
      </c>
      <c r="Z147" s="1">
        <f t="shared" si="9"/>
        <v>0</v>
      </c>
      <c r="AA147" s="1">
        <f t="shared" si="10"/>
        <v>0</v>
      </c>
      <c r="AB147" s="1">
        <f t="shared" si="11"/>
        <v>0</v>
      </c>
    </row>
    <row r="148" spans="1:28" x14ac:dyDescent="0.15">
      <c r="A148" s="309"/>
      <c r="B148" s="310"/>
      <c r="C148" s="310"/>
      <c r="D148" s="310"/>
      <c r="E148" s="258"/>
      <c r="F148" s="258"/>
      <c r="G148" s="118"/>
      <c r="H148" s="118"/>
      <c r="I148" s="130"/>
      <c r="J148" s="118"/>
      <c r="K148" s="118"/>
      <c r="L148" s="118"/>
      <c r="M148" s="118"/>
      <c r="N148" s="118"/>
      <c r="O148" s="181"/>
      <c r="P148" s="182"/>
      <c r="Q148" s="181"/>
      <c r="R148" s="182"/>
      <c r="S148" s="118"/>
      <c r="T148" s="118"/>
      <c r="U148" s="118">
        <f t="shared" si="12"/>
        <v>0</v>
      </c>
      <c r="V148" s="310">
        <f t="shared" si="13"/>
        <v>0</v>
      </c>
      <c r="W148" s="328"/>
      <c r="X148" s="3">
        <f t="shared" si="7"/>
        <v>0</v>
      </c>
      <c r="Y148" s="1">
        <f t="shared" si="8"/>
        <v>0</v>
      </c>
      <c r="Z148" s="1">
        <f t="shared" si="9"/>
        <v>0</v>
      </c>
      <c r="AA148" s="1">
        <f t="shared" si="10"/>
        <v>0</v>
      </c>
      <c r="AB148" s="1">
        <f t="shared" si="11"/>
        <v>0</v>
      </c>
    </row>
    <row r="149" spans="1:28" x14ac:dyDescent="0.15">
      <c r="A149" s="309"/>
      <c r="B149" s="310"/>
      <c r="C149" s="310"/>
      <c r="D149" s="310"/>
      <c r="E149" s="258"/>
      <c r="F149" s="258"/>
      <c r="G149" s="118"/>
      <c r="H149" s="118"/>
      <c r="I149" s="130"/>
      <c r="J149" s="118"/>
      <c r="K149" s="118"/>
      <c r="L149" s="118"/>
      <c r="M149" s="118"/>
      <c r="N149" s="118"/>
      <c r="O149" s="181"/>
      <c r="P149" s="182"/>
      <c r="Q149" s="181"/>
      <c r="R149" s="182"/>
      <c r="S149" s="118"/>
      <c r="T149" s="118"/>
      <c r="U149" s="118">
        <f t="shared" si="12"/>
        <v>0</v>
      </c>
      <c r="V149" s="310">
        <f t="shared" si="13"/>
        <v>0</v>
      </c>
      <c r="W149" s="328"/>
      <c r="X149" s="3">
        <f t="shared" si="7"/>
        <v>0</v>
      </c>
      <c r="Y149" s="1">
        <f t="shared" si="8"/>
        <v>0</v>
      </c>
      <c r="Z149" s="1">
        <f t="shared" si="9"/>
        <v>0</v>
      </c>
      <c r="AA149" s="1">
        <f t="shared" si="10"/>
        <v>0</v>
      </c>
      <c r="AB149" s="1">
        <f t="shared" si="11"/>
        <v>0</v>
      </c>
    </row>
    <row r="150" spans="1:28" x14ac:dyDescent="0.15">
      <c r="A150" s="309"/>
      <c r="B150" s="310"/>
      <c r="C150" s="310"/>
      <c r="D150" s="310"/>
      <c r="E150" s="258"/>
      <c r="F150" s="258"/>
      <c r="G150" s="118"/>
      <c r="H150" s="118"/>
      <c r="I150" s="130"/>
      <c r="J150" s="118"/>
      <c r="K150" s="118"/>
      <c r="L150" s="118"/>
      <c r="M150" s="118"/>
      <c r="N150" s="118"/>
      <c r="O150" s="181"/>
      <c r="P150" s="182"/>
      <c r="Q150" s="181"/>
      <c r="R150" s="182"/>
      <c r="S150" s="118"/>
      <c r="T150" s="118"/>
      <c r="U150" s="118">
        <f t="shared" si="12"/>
        <v>0</v>
      </c>
      <c r="V150" s="310">
        <f t="shared" si="13"/>
        <v>0</v>
      </c>
      <c r="W150" s="328"/>
      <c r="X150" s="3">
        <f t="shared" si="7"/>
        <v>0</v>
      </c>
      <c r="Y150" s="1">
        <f t="shared" si="8"/>
        <v>0</v>
      </c>
      <c r="Z150" s="1">
        <f t="shared" si="9"/>
        <v>0</v>
      </c>
      <c r="AA150" s="1">
        <f t="shared" si="10"/>
        <v>0</v>
      </c>
      <c r="AB150" s="1">
        <f t="shared" si="11"/>
        <v>0</v>
      </c>
    </row>
    <row r="151" spans="1:28" x14ac:dyDescent="0.15">
      <c r="A151" s="309"/>
      <c r="B151" s="310"/>
      <c r="C151" s="310"/>
      <c r="D151" s="310"/>
      <c r="E151" s="258"/>
      <c r="F151" s="258"/>
      <c r="G151" s="118"/>
      <c r="H151" s="118"/>
      <c r="I151" s="130"/>
      <c r="J151" s="118"/>
      <c r="K151" s="118"/>
      <c r="L151" s="118"/>
      <c r="M151" s="118"/>
      <c r="N151" s="118"/>
      <c r="O151" s="181"/>
      <c r="P151" s="182"/>
      <c r="Q151" s="181"/>
      <c r="R151" s="182"/>
      <c r="S151" s="118"/>
      <c r="T151" s="118"/>
      <c r="U151" s="118">
        <f t="shared" si="12"/>
        <v>0</v>
      </c>
      <c r="V151" s="310">
        <f t="shared" si="13"/>
        <v>0</v>
      </c>
      <c r="W151" s="328"/>
      <c r="X151" s="3">
        <f t="shared" si="7"/>
        <v>0</v>
      </c>
      <c r="Y151" s="1">
        <f t="shared" si="8"/>
        <v>0</v>
      </c>
      <c r="Z151" s="1">
        <f t="shared" si="9"/>
        <v>0</v>
      </c>
      <c r="AA151" s="1">
        <f t="shared" si="10"/>
        <v>0</v>
      </c>
      <c r="AB151" s="1">
        <f t="shared" si="11"/>
        <v>0</v>
      </c>
    </row>
    <row r="152" spans="1:28" x14ac:dyDescent="0.15">
      <c r="A152" s="309"/>
      <c r="B152" s="310"/>
      <c r="C152" s="310"/>
      <c r="D152" s="310"/>
      <c r="E152" s="258"/>
      <c r="F152" s="258"/>
      <c r="G152" s="118"/>
      <c r="H152" s="118"/>
      <c r="I152" s="130"/>
      <c r="J152" s="118"/>
      <c r="K152" s="118"/>
      <c r="L152" s="118"/>
      <c r="M152" s="118"/>
      <c r="N152" s="118"/>
      <c r="O152" s="181"/>
      <c r="P152" s="182"/>
      <c r="Q152" s="181"/>
      <c r="R152" s="182"/>
      <c r="S152" s="118"/>
      <c r="T152" s="118"/>
      <c r="U152" s="118">
        <f t="shared" si="12"/>
        <v>0</v>
      </c>
      <c r="V152" s="310">
        <f t="shared" si="13"/>
        <v>0</v>
      </c>
      <c r="W152" s="328"/>
      <c r="X152" s="3">
        <f t="shared" si="7"/>
        <v>0</v>
      </c>
      <c r="Y152" s="1">
        <f t="shared" si="8"/>
        <v>0</v>
      </c>
      <c r="Z152" s="1">
        <f t="shared" si="9"/>
        <v>0</v>
      </c>
      <c r="AA152" s="1">
        <f t="shared" si="10"/>
        <v>0</v>
      </c>
      <c r="AB152" s="1">
        <f t="shared" si="11"/>
        <v>0</v>
      </c>
    </row>
    <row r="153" spans="1:28" x14ac:dyDescent="0.15">
      <c r="A153" s="309"/>
      <c r="B153" s="310"/>
      <c r="C153" s="310"/>
      <c r="D153" s="310"/>
      <c r="E153" s="258"/>
      <c r="F153" s="258"/>
      <c r="G153" s="118"/>
      <c r="H153" s="118"/>
      <c r="I153" s="130"/>
      <c r="J153" s="118"/>
      <c r="K153" s="118"/>
      <c r="L153" s="118"/>
      <c r="M153" s="118"/>
      <c r="N153" s="118"/>
      <c r="O153" s="181"/>
      <c r="P153" s="182"/>
      <c r="Q153" s="181"/>
      <c r="R153" s="182"/>
      <c r="S153" s="118"/>
      <c r="T153" s="118"/>
      <c r="U153" s="118">
        <f t="shared" si="12"/>
        <v>0</v>
      </c>
      <c r="V153" s="310">
        <f t="shared" si="13"/>
        <v>0</v>
      </c>
      <c r="W153" s="328"/>
      <c r="X153" s="3">
        <f t="shared" si="7"/>
        <v>0</v>
      </c>
      <c r="Y153" s="1">
        <f t="shared" si="8"/>
        <v>0</v>
      </c>
      <c r="Z153" s="1">
        <f t="shared" si="9"/>
        <v>0</v>
      </c>
      <c r="AA153" s="1">
        <f t="shared" si="10"/>
        <v>0</v>
      </c>
      <c r="AB153" s="1">
        <f t="shared" si="11"/>
        <v>0</v>
      </c>
    </row>
    <row r="154" spans="1:28" x14ac:dyDescent="0.15">
      <c r="A154" s="309"/>
      <c r="B154" s="310"/>
      <c r="C154" s="310"/>
      <c r="D154" s="310"/>
      <c r="E154" s="258"/>
      <c r="F154" s="258"/>
      <c r="G154" s="118"/>
      <c r="H154" s="118"/>
      <c r="I154" s="130"/>
      <c r="J154" s="118"/>
      <c r="K154" s="118"/>
      <c r="L154" s="118"/>
      <c r="M154" s="118"/>
      <c r="N154" s="118"/>
      <c r="O154" s="181"/>
      <c r="P154" s="182"/>
      <c r="Q154" s="181"/>
      <c r="R154" s="182"/>
      <c r="S154" s="118"/>
      <c r="T154" s="118"/>
      <c r="U154" s="118">
        <f t="shared" si="12"/>
        <v>0</v>
      </c>
      <c r="V154" s="310">
        <f t="shared" si="13"/>
        <v>0</v>
      </c>
      <c r="W154" s="328"/>
      <c r="X154" s="3">
        <f t="shared" si="7"/>
        <v>0</v>
      </c>
      <c r="Y154" s="1">
        <f t="shared" si="8"/>
        <v>0</v>
      </c>
      <c r="Z154" s="1">
        <f t="shared" si="9"/>
        <v>0</v>
      </c>
      <c r="AA154" s="1">
        <f t="shared" si="10"/>
        <v>0</v>
      </c>
      <c r="AB154" s="1">
        <f t="shared" si="11"/>
        <v>0</v>
      </c>
    </row>
    <row r="155" spans="1:28" x14ac:dyDescent="0.15">
      <c r="A155" s="309"/>
      <c r="B155" s="310"/>
      <c r="C155" s="310"/>
      <c r="D155" s="310"/>
      <c r="E155" s="258"/>
      <c r="F155" s="258"/>
      <c r="G155" s="118"/>
      <c r="H155" s="118"/>
      <c r="I155" s="130"/>
      <c r="J155" s="118"/>
      <c r="K155" s="118"/>
      <c r="L155" s="118"/>
      <c r="M155" s="118"/>
      <c r="N155" s="118"/>
      <c r="O155" s="181"/>
      <c r="P155" s="182"/>
      <c r="Q155" s="181"/>
      <c r="R155" s="182"/>
      <c r="S155" s="118"/>
      <c r="T155" s="118"/>
      <c r="U155" s="118">
        <f t="shared" si="12"/>
        <v>0</v>
      </c>
      <c r="V155" s="310">
        <f t="shared" si="13"/>
        <v>0</v>
      </c>
      <c r="W155" s="328"/>
      <c r="X155" s="3">
        <f t="shared" si="7"/>
        <v>0</v>
      </c>
      <c r="Y155" s="1">
        <f t="shared" si="8"/>
        <v>0</v>
      </c>
      <c r="Z155" s="1">
        <f t="shared" si="9"/>
        <v>0</v>
      </c>
      <c r="AA155" s="1">
        <f t="shared" si="10"/>
        <v>0</v>
      </c>
      <c r="AB155" s="1">
        <f t="shared" si="11"/>
        <v>0</v>
      </c>
    </row>
    <row r="156" spans="1:28" x14ac:dyDescent="0.15">
      <c r="A156" s="309"/>
      <c r="B156" s="310"/>
      <c r="C156" s="310"/>
      <c r="D156" s="310"/>
      <c r="E156" s="258"/>
      <c r="F156" s="258"/>
      <c r="G156" s="118"/>
      <c r="H156" s="118"/>
      <c r="I156" s="130"/>
      <c r="J156" s="118"/>
      <c r="K156" s="118"/>
      <c r="L156" s="118"/>
      <c r="M156" s="118"/>
      <c r="N156" s="118"/>
      <c r="O156" s="181"/>
      <c r="P156" s="182"/>
      <c r="Q156" s="181"/>
      <c r="R156" s="182"/>
      <c r="S156" s="118"/>
      <c r="T156" s="118"/>
      <c r="U156" s="118">
        <f t="shared" si="12"/>
        <v>0</v>
      </c>
      <c r="V156" s="310">
        <f t="shared" si="13"/>
        <v>0</v>
      </c>
      <c r="W156" s="328"/>
      <c r="X156" s="3">
        <f t="shared" si="7"/>
        <v>0</v>
      </c>
      <c r="Y156" s="1">
        <f t="shared" si="8"/>
        <v>0</v>
      </c>
      <c r="Z156" s="1">
        <f t="shared" si="9"/>
        <v>0</v>
      </c>
      <c r="AA156" s="1">
        <f t="shared" si="10"/>
        <v>0</v>
      </c>
      <c r="AB156" s="1">
        <f t="shared" si="11"/>
        <v>0</v>
      </c>
    </row>
    <row r="157" spans="1:28" x14ac:dyDescent="0.15">
      <c r="A157" s="309"/>
      <c r="B157" s="310"/>
      <c r="C157" s="310"/>
      <c r="D157" s="310"/>
      <c r="E157" s="258"/>
      <c r="F157" s="258"/>
      <c r="G157" s="118"/>
      <c r="H157" s="118"/>
      <c r="I157" s="130"/>
      <c r="J157" s="118"/>
      <c r="K157" s="118"/>
      <c r="L157" s="118"/>
      <c r="M157" s="118"/>
      <c r="N157" s="118"/>
      <c r="O157" s="181"/>
      <c r="P157" s="182"/>
      <c r="Q157" s="181"/>
      <c r="R157" s="182"/>
      <c r="S157" s="118"/>
      <c r="T157" s="118"/>
      <c r="U157" s="118">
        <f t="shared" si="12"/>
        <v>0</v>
      </c>
      <c r="V157" s="310">
        <f t="shared" si="13"/>
        <v>0</v>
      </c>
      <c r="W157" s="328"/>
      <c r="X157" s="3">
        <f t="shared" si="7"/>
        <v>0</v>
      </c>
      <c r="Y157" s="1">
        <f t="shared" si="8"/>
        <v>0</v>
      </c>
      <c r="Z157" s="1">
        <f t="shared" si="9"/>
        <v>0</v>
      </c>
      <c r="AA157" s="1">
        <f t="shared" si="10"/>
        <v>0</v>
      </c>
      <c r="AB157" s="1">
        <f t="shared" si="11"/>
        <v>0</v>
      </c>
    </row>
    <row r="158" spans="1:28" x14ac:dyDescent="0.15">
      <c r="A158" s="309"/>
      <c r="B158" s="310"/>
      <c r="C158" s="310"/>
      <c r="D158" s="310"/>
      <c r="E158" s="258"/>
      <c r="F158" s="258"/>
      <c r="G158" s="118"/>
      <c r="H158" s="118"/>
      <c r="I158" s="130"/>
      <c r="J158" s="118"/>
      <c r="K158" s="118"/>
      <c r="L158" s="118"/>
      <c r="M158" s="118"/>
      <c r="N158" s="118"/>
      <c r="O158" s="181"/>
      <c r="P158" s="182"/>
      <c r="Q158" s="181"/>
      <c r="R158" s="182"/>
      <c r="S158" s="118"/>
      <c r="T158" s="118"/>
      <c r="U158" s="118">
        <f t="shared" si="12"/>
        <v>0</v>
      </c>
      <c r="V158" s="310">
        <f t="shared" si="13"/>
        <v>0</v>
      </c>
      <c r="W158" s="328"/>
      <c r="X158" s="3">
        <f t="shared" si="7"/>
        <v>0</v>
      </c>
      <c r="Y158" s="1">
        <f t="shared" si="8"/>
        <v>0</v>
      </c>
      <c r="Z158" s="1">
        <f t="shared" si="9"/>
        <v>0</v>
      </c>
      <c r="AA158" s="1">
        <f t="shared" si="10"/>
        <v>0</v>
      </c>
      <c r="AB158" s="1">
        <f t="shared" si="11"/>
        <v>0</v>
      </c>
    </row>
    <row r="159" spans="1:28" x14ac:dyDescent="0.15">
      <c r="A159" s="309"/>
      <c r="B159" s="310"/>
      <c r="C159" s="310"/>
      <c r="D159" s="310"/>
      <c r="E159" s="258"/>
      <c r="F159" s="258"/>
      <c r="G159" s="118"/>
      <c r="H159" s="118"/>
      <c r="I159" s="130"/>
      <c r="J159" s="118"/>
      <c r="K159" s="118"/>
      <c r="L159" s="118"/>
      <c r="M159" s="118"/>
      <c r="N159" s="118"/>
      <c r="O159" s="181"/>
      <c r="P159" s="182"/>
      <c r="Q159" s="181"/>
      <c r="R159" s="182"/>
      <c r="S159" s="118"/>
      <c r="T159" s="118"/>
      <c r="U159" s="118">
        <f t="shared" si="12"/>
        <v>0</v>
      </c>
      <c r="V159" s="310">
        <f t="shared" si="13"/>
        <v>0</v>
      </c>
      <c r="W159" s="328"/>
      <c r="X159" s="3">
        <f t="shared" si="7"/>
        <v>0</v>
      </c>
      <c r="Y159" s="1">
        <f t="shared" si="8"/>
        <v>0</v>
      </c>
      <c r="Z159" s="1">
        <f t="shared" si="9"/>
        <v>0</v>
      </c>
      <c r="AA159" s="1">
        <f t="shared" si="10"/>
        <v>0</v>
      </c>
      <c r="AB159" s="1">
        <f t="shared" si="11"/>
        <v>0</v>
      </c>
    </row>
    <row r="160" spans="1:28" x14ac:dyDescent="0.15">
      <c r="A160" s="309"/>
      <c r="B160" s="310"/>
      <c r="C160" s="310"/>
      <c r="D160" s="310"/>
      <c r="E160" s="258"/>
      <c r="F160" s="258"/>
      <c r="G160" s="118"/>
      <c r="H160" s="118"/>
      <c r="I160" s="130"/>
      <c r="J160" s="118"/>
      <c r="K160" s="118"/>
      <c r="L160" s="118"/>
      <c r="M160" s="118"/>
      <c r="N160" s="118"/>
      <c r="O160" s="181"/>
      <c r="P160" s="182"/>
      <c r="Q160" s="181"/>
      <c r="R160" s="182"/>
      <c r="S160" s="118"/>
      <c r="T160" s="118"/>
      <c r="U160" s="118">
        <f t="shared" si="12"/>
        <v>0</v>
      </c>
      <c r="V160" s="310">
        <f t="shared" si="13"/>
        <v>0</v>
      </c>
      <c r="W160" s="328"/>
      <c r="X160" s="3">
        <f t="shared" si="7"/>
        <v>0</v>
      </c>
      <c r="Y160" s="1">
        <f t="shared" si="8"/>
        <v>0</v>
      </c>
      <c r="Z160" s="1">
        <f t="shared" si="9"/>
        <v>0</v>
      </c>
      <c r="AA160" s="1">
        <f t="shared" si="10"/>
        <v>0</v>
      </c>
      <c r="AB160" s="1">
        <f t="shared" si="11"/>
        <v>0</v>
      </c>
    </row>
    <row r="161" spans="1:28" x14ac:dyDescent="0.15">
      <c r="A161" s="309"/>
      <c r="B161" s="310"/>
      <c r="C161" s="310"/>
      <c r="D161" s="310"/>
      <c r="E161" s="258"/>
      <c r="F161" s="258"/>
      <c r="G161" s="118"/>
      <c r="H161" s="118"/>
      <c r="I161" s="130"/>
      <c r="J161" s="118"/>
      <c r="K161" s="118"/>
      <c r="L161" s="118"/>
      <c r="M161" s="118"/>
      <c r="N161" s="118"/>
      <c r="O161" s="181"/>
      <c r="P161" s="182"/>
      <c r="Q161" s="181"/>
      <c r="R161" s="182"/>
      <c r="S161" s="118"/>
      <c r="T161" s="118"/>
      <c r="U161" s="118">
        <f t="shared" si="12"/>
        <v>0</v>
      </c>
      <c r="V161" s="310">
        <f t="shared" si="13"/>
        <v>0</v>
      </c>
      <c r="W161" s="328"/>
      <c r="X161" s="3">
        <f t="shared" si="7"/>
        <v>0</v>
      </c>
      <c r="Y161" s="1">
        <f t="shared" si="8"/>
        <v>0</v>
      </c>
      <c r="Z161" s="1">
        <f t="shared" si="9"/>
        <v>0</v>
      </c>
      <c r="AA161" s="1">
        <f t="shared" si="10"/>
        <v>0</v>
      </c>
      <c r="AB161" s="1">
        <f t="shared" si="11"/>
        <v>0</v>
      </c>
    </row>
    <row r="162" spans="1:28" x14ac:dyDescent="0.15">
      <c r="A162" s="309"/>
      <c r="B162" s="310"/>
      <c r="C162" s="310"/>
      <c r="D162" s="310"/>
      <c r="E162" s="258"/>
      <c r="F162" s="258"/>
      <c r="G162" s="118"/>
      <c r="H162" s="118"/>
      <c r="I162" s="130"/>
      <c r="J162" s="118"/>
      <c r="K162" s="118"/>
      <c r="L162" s="118"/>
      <c r="M162" s="118"/>
      <c r="N162" s="118"/>
      <c r="O162" s="181"/>
      <c r="P162" s="182"/>
      <c r="Q162" s="181"/>
      <c r="R162" s="182"/>
      <c r="S162" s="118"/>
      <c r="T162" s="118"/>
      <c r="U162" s="118">
        <f t="shared" si="12"/>
        <v>0</v>
      </c>
      <c r="V162" s="310">
        <f t="shared" si="13"/>
        <v>0</v>
      </c>
      <c r="W162" s="328"/>
      <c r="X162" s="3">
        <f t="shared" si="7"/>
        <v>0</v>
      </c>
      <c r="Y162" s="1">
        <f t="shared" si="8"/>
        <v>0</v>
      </c>
      <c r="Z162" s="1">
        <f t="shared" si="9"/>
        <v>0</v>
      </c>
      <c r="AA162" s="1">
        <f t="shared" si="10"/>
        <v>0</v>
      </c>
      <c r="AB162" s="1">
        <f t="shared" si="11"/>
        <v>0</v>
      </c>
    </row>
    <row r="163" spans="1:28" x14ac:dyDescent="0.15">
      <c r="A163" s="309"/>
      <c r="B163" s="310"/>
      <c r="C163" s="310"/>
      <c r="D163" s="310"/>
      <c r="E163" s="258"/>
      <c r="F163" s="258"/>
      <c r="G163" s="118"/>
      <c r="H163" s="118"/>
      <c r="I163" s="130"/>
      <c r="J163" s="118"/>
      <c r="K163" s="118"/>
      <c r="L163" s="118"/>
      <c r="M163" s="118"/>
      <c r="N163" s="118"/>
      <c r="O163" s="181"/>
      <c r="P163" s="182"/>
      <c r="Q163" s="181"/>
      <c r="R163" s="182"/>
      <c r="S163" s="118"/>
      <c r="T163" s="118"/>
      <c r="U163" s="118">
        <f t="shared" si="12"/>
        <v>0</v>
      </c>
      <c r="V163" s="310">
        <f t="shared" si="13"/>
        <v>0</v>
      </c>
      <c r="W163" s="328"/>
      <c r="X163" s="3">
        <f t="shared" si="7"/>
        <v>0</v>
      </c>
      <c r="Y163" s="1">
        <f t="shared" si="8"/>
        <v>0</v>
      </c>
      <c r="Z163" s="1">
        <f t="shared" si="9"/>
        <v>0</v>
      </c>
      <c r="AA163" s="1">
        <f t="shared" si="10"/>
        <v>0</v>
      </c>
      <c r="AB163" s="1">
        <f t="shared" si="11"/>
        <v>0</v>
      </c>
    </row>
    <row r="164" spans="1:28" x14ac:dyDescent="0.15">
      <c r="A164" s="309"/>
      <c r="B164" s="310"/>
      <c r="C164" s="310"/>
      <c r="D164" s="310"/>
      <c r="E164" s="258"/>
      <c r="F164" s="258"/>
      <c r="G164" s="118"/>
      <c r="H164" s="118"/>
      <c r="I164" s="130"/>
      <c r="J164" s="118"/>
      <c r="K164" s="118"/>
      <c r="L164" s="118"/>
      <c r="M164" s="118"/>
      <c r="N164" s="118"/>
      <c r="O164" s="181"/>
      <c r="P164" s="182"/>
      <c r="Q164" s="181"/>
      <c r="R164" s="182"/>
      <c r="S164" s="118"/>
      <c r="T164" s="118"/>
      <c r="U164" s="118">
        <f t="shared" si="12"/>
        <v>0</v>
      </c>
      <c r="V164" s="310">
        <f t="shared" si="13"/>
        <v>0</v>
      </c>
      <c r="W164" s="328"/>
      <c r="X164" s="3">
        <f t="shared" si="7"/>
        <v>0</v>
      </c>
      <c r="Y164" s="1">
        <f t="shared" si="8"/>
        <v>0</v>
      </c>
      <c r="Z164" s="1">
        <f t="shared" si="9"/>
        <v>0</v>
      </c>
      <c r="AA164" s="1">
        <f t="shared" si="10"/>
        <v>0</v>
      </c>
      <c r="AB164" s="1">
        <f t="shared" si="11"/>
        <v>0</v>
      </c>
    </row>
    <row r="165" spans="1:28" x14ac:dyDescent="0.15">
      <c r="A165" s="309"/>
      <c r="B165" s="310"/>
      <c r="C165" s="310"/>
      <c r="D165" s="310"/>
      <c r="E165" s="258"/>
      <c r="F165" s="258"/>
      <c r="G165" s="118"/>
      <c r="H165" s="118"/>
      <c r="I165" s="130"/>
      <c r="J165" s="118"/>
      <c r="K165" s="118"/>
      <c r="L165" s="118"/>
      <c r="M165" s="118"/>
      <c r="N165" s="118"/>
      <c r="O165" s="181"/>
      <c r="P165" s="182"/>
      <c r="Q165" s="181"/>
      <c r="R165" s="182"/>
      <c r="S165" s="118"/>
      <c r="T165" s="118"/>
      <c r="U165" s="118">
        <f t="shared" si="12"/>
        <v>0</v>
      </c>
      <c r="V165" s="310">
        <f t="shared" si="13"/>
        <v>0</v>
      </c>
      <c r="W165" s="328"/>
      <c r="X165" s="3">
        <f t="shared" si="7"/>
        <v>0</v>
      </c>
      <c r="Y165" s="1">
        <f t="shared" si="8"/>
        <v>0</v>
      </c>
      <c r="Z165" s="1">
        <f t="shared" si="9"/>
        <v>0</v>
      </c>
      <c r="AA165" s="1">
        <f t="shared" si="10"/>
        <v>0</v>
      </c>
      <c r="AB165" s="1">
        <f t="shared" si="11"/>
        <v>0</v>
      </c>
    </row>
    <row r="166" spans="1:28" x14ac:dyDescent="0.15">
      <c r="A166" s="309"/>
      <c r="B166" s="310"/>
      <c r="C166" s="310"/>
      <c r="D166" s="310"/>
      <c r="E166" s="258"/>
      <c r="F166" s="258"/>
      <c r="G166" s="118"/>
      <c r="H166" s="118"/>
      <c r="I166" s="130"/>
      <c r="J166" s="118"/>
      <c r="K166" s="118"/>
      <c r="L166" s="118"/>
      <c r="M166" s="118"/>
      <c r="N166" s="118"/>
      <c r="O166" s="181"/>
      <c r="P166" s="182"/>
      <c r="Q166" s="181"/>
      <c r="R166" s="182"/>
      <c r="S166" s="118"/>
      <c r="T166" s="118"/>
      <c r="U166" s="118">
        <f t="shared" si="12"/>
        <v>0</v>
      </c>
      <c r="V166" s="310">
        <f t="shared" si="13"/>
        <v>0</v>
      </c>
      <c r="W166" s="328"/>
      <c r="X166" s="3">
        <f t="shared" si="7"/>
        <v>0</v>
      </c>
      <c r="Y166" s="1">
        <f t="shared" si="8"/>
        <v>0</v>
      </c>
      <c r="Z166" s="1">
        <f t="shared" si="9"/>
        <v>0</v>
      </c>
      <c r="AA166" s="1">
        <f t="shared" si="10"/>
        <v>0</v>
      </c>
      <c r="AB166" s="1">
        <f t="shared" si="11"/>
        <v>0</v>
      </c>
    </row>
    <row r="167" spans="1:28" x14ac:dyDescent="0.15">
      <c r="A167" s="309"/>
      <c r="B167" s="310"/>
      <c r="C167" s="310"/>
      <c r="D167" s="310"/>
      <c r="E167" s="258"/>
      <c r="F167" s="258"/>
      <c r="G167" s="118"/>
      <c r="H167" s="118"/>
      <c r="I167" s="130"/>
      <c r="J167" s="118"/>
      <c r="K167" s="118"/>
      <c r="L167" s="118"/>
      <c r="M167" s="118"/>
      <c r="N167" s="118"/>
      <c r="O167" s="181"/>
      <c r="P167" s="182"/>
      <c r="Q167" s="181"/>
      <c r="R167" s="182"/>
      <c r="S167" s="118"/>
      <c r="T167" s="118"/>
      <c r="U167" s="118">
        <f t="shared" si="12"/>
        <v>0</v>
      </c>
      <c r="V167" s="310">
        <f t="shared" si="13"/>
        <v>0</v>
      </c>
      <c r="W167" s="328"/>
      <c r="X167" s="3">
        <f t="shared" si="7"/>
        <v>0</v>
      </c>
      <c r="Y167" s="1">
        <f t="shared" si="8"/>
        <v>0</v>
      </c>
      <c r="Z167" s="1">
        <f t="shared" si="9"/>
        <v>0</v>
      </c>
      <c r="AA167" s="1">
        <f t="shared" si="10"/>
        <v>0</v>
      </c>
      <c r="AB167" s="1">
        <f t="shared" si="11"/>
        <v>0</v>
      </c>
    </row>
    <row r="168" spans="1:28" x14ac:dyDescent="0.15">
      <c r="A168" s="309"/>
      <c r="B168" s="310"/>
      <c r="C168" s="310"/>
      <c r="D168" s="310"/>
      <c r="E168" s="258"/>
      <c r="F168" s="258"/>
      <c r="G168" s="118"/>
      <c r="H168" s="118"/>
      <c r="I168" s="130"/>
      <c r="J168" s="118"/>
      <c r="K168" s="118"/>
      <c r="L168" s="118"/>
      <c r="M168" s="118"/>
      <c r="N168" s="118"/>
      <c r="O168" s="157"/>
      <c r="P168" s="158"/>
      <c r="Q168" s="157"/>
      <c r="R168" s="158"/>
      <c r="S168" s="118"/>
      <c r="T168" s="118"/>
      <c r="U168" s="118">
        <f t="shared" si="12"/>
        <v>0</v>
      </c>
      <c r="V168" s="310">
        <f t="shared" si="13"/>
        <v>0</v>
      </c>
      <c r="W168" s="328"/>
      <c r="X168" s="3">
        <f t="shared" si="7"/>
        <v>0</v>
      </c>
      <c r="Y168" s="1">
        <f t="shared" si="8"/>
        <v>0</v>
      </c>
      <c r="Z168" s="1">
        <f t="shared" si="9"/>
        <v>0</v>
      </c>
      <c r="AA168" s="1">
        <f t="shared" si="10"/>
        <v>0</v>
      </c>
      <c r="AB168" s="1">
        <f t="shared" si="11"/>
        <v>0</v>
      </c>
    </row>
    <row r="169" spans="1:28" x14ac:dyDescent="0.15">
      <c r="A169" s="309"/>
      <c r="B169" s="310"/>
      <c r="C169" s="310"/>
      <c r="D169" s="310"/>
      <c r="E169" s="258"/>
      <c r="F169" s="258"/>
      <c r="G169" s="118"/>
      <c r="H169" s="118"/>
      <c r="I169" s="130"/>
      <c r="J169" s="118"/>
      <c r="K169" s="118"/>
      <c r="L169" s="118"/>
      <c r="M169" s="118"/>
      <c r="N169" s="118"/>
      <c r="O169" s="157"/>
      <c r="P169" s="158"/>
      <c r="Q169" s="157"/>
      <c r="R169" s="158"/>
      <c r="S169" s="118"/>
      <c r="T169" s="118"/>
      <c r="U169" s="118">
        <f t="shared" si="12"/>
        <v>0</v>
      </c>
      <c r="V169" s="310">
        <f t="shared" si="13"/>
        <v>0</v>
      </c>
      <c r="W169" s="328"/>
      <c r="X169" s="3">
        <f t="shared" si="7"/>
        <v>0</v>
      </c>
      <c r="Y169" s="1">
        <f t="shared" si="8"/>
        <v>0</v>
      </c>
      <c r="Z169" s="1">
        <f t="shared" si="9"/>
        <v>0</v>
      </c>
      <c r="AA169" s="1">
        <f t="shared" si="10"/>
        <v>0</v>
      </c>
      <c r="AB169" s="1">
        <f t="shared" si="11"/>
        <v>0</v>
      </c>
    </row>
    <row r="170" spans="1:28" x14ac:dyDescent="0.15">
      <c r="A170" s="309"/>
      <c r="B170" s="310"/>
      <c r="C170" s="310"/>
      <c r="D170" s="310"/>
      <c r="E170" s="258"/>
      <c r="F170" s="258"/>
      <c r="G170" s="118"/>
      <c r="H170" s="118"/>
      <c r="I170" s="130"/>
      <c r="J170" s="118"/>
      <c r="K170" s="118"/>
      <c r="L170" s="118"/>
      <c r="M170" s="118"/>
      <c r="N170" s="118"/>
      <c r="O170" s="181"/>
      <c r="P170" s="182"/>
      <c r="Q170" s="181"/>
      <c r="R170" s="182"/>
      <c r="S170" s="118"/>
      <c r="T170" s="118"/>
      <c r="U170" s="118">
        <f t="shared" si="12"/>
        <v>0</v>
      </c>
      <c r="V170" s="310">
        <f t="shared" si="13"/>
        <v>0</v>
      </c>
      <c r="W170" s="328"/>
      <c r="X170" s="3">
        <f t="shared" si="7"/>
        <v>0</v>
      </c>
      <c r="Y170" s="1">
        <f t="shared" si="8"/>
        <v>0</v>
      </c>
      <c r="Z170" s="1">
        <f t="shared" si="9"/>
        <v>0</v>
      </c>
      <c r="AA170" s="1">
        <f t="shared" si="10"/>
        <v>0</v>
      </c>
      <c r="AB170" s="1">
        <f t="shared" si="11"/>
        <v>0</v>
      </c>
    </row>
    <row r="171" spans="1:28" x14ac:dyDescent="0.15">
      <c r="A171" s="309"/>
      <c r="B171" s="310"/>
      <c r="C171" s="310"/>
      <c r="D171" s="310"/>
      <c r="E171" s="258"/>
      <c r="F171" s="258"/>
      <c r="G171" s="118"/>
      <c r="H171" s="118"/>
      <c r="I171" s="130"/>
      <c r="J171" s="118"/>
      <c r="K171" s="118"/>
      <c r="L171" s="118"/>
      <c r="M171" s="118"/>
      <c r="N171" s="118"/>
      <c r="O171" s="181"/>
      <c r="P171" s="182"/>
      <c r="Q171" s="181"/>
      <c r="R171" s="182"/>
      <c r="S171" s="118"/>
      <c r="T171" s="118"/>
      <c r="U171" s="118">
        <f t="shared" si="12"/>
        <v>0</v>
      </c>
      <c r="V171" s="310">
        <f t="shared" si="13"/>
        <v>0</v>
      </c>
      <c r="W171" s="328"/>
      <c r="X171" s="3">
        <f t="shared" si="7"/>
        <v>0</v>
      </c>
      <c r="Y171" s="1">
        <f t="shared" si="8"/>
        <v>0</v>
      </c>
      <c r="Z171" s="1">
        <f t="shared" si="9"/>
        <v>0</v>
      </c>
      <c r="AA171" s="1">
        <f t="shared" si="10"/>
        <v>0</v>
      </c>
      <c r="AB171" s="1">
        <f t="shared" si="11"/>
        <v>0</v>
      </c>
    </row>
    <row r="172" spans="1:28" x14ac:dyDescent="0.15">
      <c r="A172" s="309"/>
      <c r="B172" s="310"/>
      <c r="C172" s="310"/>
      <c r="D172" s="310"/>
      <c r="E172" s="258"/>
      <c r="F172" s="258"/>
      <c r="G172" s="118"/>
      <c r="H172" s="118"/>
      <c r="I172" s="130"/>
      <c r="J172" s="118"/>
      <c r="K172" s="118"/>
      <c r="L172" s="118"/>
      <c r="M172" s="118"/>
      <c r="N172" s="118"/>
      <c r="O172" s="181"/>
      <c r="P172" s="182"/>
      <c r="Q172" s="181"/>
      <c r="R172" s="182"/>
      <c r="S172" s="118"/>
      <c r="T172" s="118"/>
      <c r="U172" s="118">
        <f t="shared" si="12"/>
        <v>0</v>
      </c>
      <c r="V172" s="310">
        <f t="shared" si="13"/>
        <v>0</v>
      </c>
      <c r="W172" s="328"/>
      <c r="X172" s="3">
        <f t="shared" si="7"/>
        <v>0</v>
      </c>
      <c r="Y172" s="1">
        <f t="shared" si="8"/>
        <v>0</v>
      </c>
      <c r="Z172" s="1">
        <f t="shared" si="9"/>
        <v>0</v>
      </c>
      <c r="AA172" s="1">
        <f t="shared" si="10"/>
        <v>0</v>
      </c>
      <c r="AB172" s="1">
        <f t="shared" si="11"/>
        <v>0</v>
      </c>
    </row>
    <row r="173" spans="1:28" x14ac:dyDescent="0.15">
      <c r="A173" s="309"/>
      <c r="B173" s="310"/>
      <c r="C173" s="310"/>
      <c r="D173" s="310"/>
      <c r="E173" s="258"/>
      <c r="F173" s="258"/>
      <c r="G173" s="118"/>
      <c r="H173" s="118"/>
      <c r="I173" s="130"/>
      <c r="J173" s="118"/>
      <c r="K173" s="118"/>
      <c r="L173" s="118"/>
      <c r="M173" s="118"/>
      <c r="N173" s="118"/>
      <c r="O173" s="181"/>
      <c r="P173" s="182"/>
      <c r="Q173" s="181"/>
      <c r="R173" s="182"/>
      <c r="S173" s="118"/>
      <c r="T173" s="118"/>
      <c r="U173" s="118">
        <f t="shared" si="12"/>
        <v>0</v>
      </c>
      <c r="V173" s="310">
        <f t="shared" si="13"/>
        <v>0</v>
      </c>
      <c r="W173" s="328"/>
      <c r="X173" s="3">
        <f t="shared" si="7"/>
        <v>0</v>
      </c>
      <c r="Y173" s="1">
        <f t="shared" si="8"/>
        <v>0</v>
      </c>
      <c r="Z173" s="1">
        <f t="shared" si="9"/>
        <v>0</v>
      </c>
      <c r="AA173" s="1">
        <f t="shared" si="10"/>
        <v>0</v>
      </c>
      <c r="AB173" s="1">
        <f t="shared" si="11"/>
        <v>0</v>
      </c>
    </row>
    <row r="174" spans="1:28" x14ac:dyDescent="0.15">
      <c r="A174" s="309"/>
      <c r="B174" s="310"/>
      <c r="C174" s="310"/>
      <c r="D174" s="310"/>
      <c r="E174" s="258"/>
      <c r="F174" s="258"/>
      <c r="G174" s="118"/>
      <c r="H174" s="118"/>
      <c r="I174" s="130"/>
      <c r="J174" s="118"/>
      <c r="K174" s="118"/>
      <c r="L174" s="118"/>
      <c r="M174" s="118"/>
      <c r="N174" s="118"/>
      <c r="O174" s="181"/>
      <c r="P174" s="182"/>
      <c r="Q174" s="181"/>
      <c r="R174" s="182"/>
      <c r="S174" s="118"/>
      <c r="T174" s="118"/>
      <c r="U174" s="118">
        <f t="shared" si="12"/>
        <v>0</v>
      </c>
      <c r="V174" s="310">
        <f t="shared" si="13"/>
        <v>0</v>
      </c>
      <c r="W174" s="328"/>
      <c r="X174" s="3">
        <f t="shared" si="7"/>
        <v>0</v>
      </c>
      <c r="Y174" s="1">
        <f t="shared" si="8"/>
        <v>0</v>
      </c>
      <c r="Z174" s="1">
        <f t="shared" si="9"/>
        <v>0</v>
      </c>
      <c r="AA174" s="1">
        <f t="shared" si="10"/>
        <v>0</v>
      </c>
      <c r="AB174" s="1">
        <f t="shared" si="11"/>
        <v>0</v>
      </c>
    </row>
    <row r="175" spans="1:28" x14ac:dyDescent="0.15">
      <c r="A175" s="309"/>
      <c r="B175" s="310"/>
      <c r="C175" s="310"/>
      <c r="D175" s="310"/>
      <c r="E175" s="258"/>
      <c r="F175" s="258"/>
      <c r="G175" s="118"/>
      <c r="H175" s="118"/>
      <c r="I175" s="130"/>
      <c r="J175" s="118"/>
      <c r="K175" s="118"/>
      <c r="L175" s="118"/>
      <c r="M175" s="118"/>
      <c r="N175" s="118"/>
      <c r="O175" s="181"/>
      <c r="P175" s="182"/>
      <c r="Q175" s="181"/>
      <c r="R175" s="182"/>
      <c r="S175" s="118"/>
      <c r="T175" s="118"/>
      <c r="U175" s="118">
        <f t="shared" si="12"/>
        <v>0</v>
      </c>
      <c r="V175" s="310">
        <f t="shared" si="13"/>
        <v>0</v>
      </c>
      <c r="W175" s="328"/>
      <c r="X175" s="3">
        <f t="shared" si="7"/>
        <v>0</v>
      </c>
      <c r="Y175" s="1">
        <f t="shared" si="8"/>
        <v>0</v>
      </c>
      <c r="Z175" s="1">
        <f t="shared" si="9"/>
        <v>0</v>
      </c>
      <c r="AA175" s="1">
        <f t="shared" si="10"/>
        <v>0</v>
      </c>
      <c r="AB175" s="1">
        <f t="shared" si="11"/>
        <v>0</v>
      </c>
    </row>
    <row r="176" spans="1:28" ht="9.75" customHeight="1" x14ac:dyDescent="0.15">
      <c r="A176" s="309"/>
      <c r="B176" s="310"/>
      <c r="C176" s="310"/>
      <c r="D176" s="310"/>
      <c r="E176" s="258"/>
      <c r="F176" s="258"/>
      <c r="G176" s="118"/>
      <c r="H176" s="118"/>
      <c r="I176" s="130"/>
      <c r="J176" s="118"/>
      <c r="K176" s="118"/>
      <c r="L176" s="118"/>
      <c r="M176" s="118"/>
      <c r="N176" s="118"/>
      <c r="O176" s="181"/>
      <c r="P176" s="182"/>
      <c r="Q176" s="181"/>
      <c r="R176" s="182"/>
      <c r="S176" s="118"/>
      <c r="T176" s="118"/>
      <c r="U176" s="118">
        <f t="shared" si="12"/>
        <v>0</v>
      </c>
      <c r="V176" s="310">
        <f t="shared" si="13"/>
        <v>0</v>
      </c>
      <c r="W176" s="328"/>
      <c r="X176" s="3">
        <f t="shared" si="7"/>
        <v>0</v>
      </c>
      <c r="Y176" s="1">
        <f t="shared" si="8"/>
        <v>0</v>
      </c>
      <c r="Z176" s="1">
        <f t="shared" si="9"/>
        <v>0</v>
      </c>
      <c r="AA176" s="1">
        <f t="shared" si="10"/>
        <v>0</v>
      </c>
      <c r="AB176" s="1">
        <f t="shared" si="11"/>
        <v>0</v>
      </c>
    </row>
    <row r="177" spans="1:28" x14ac:dyDescent="0.15">
      <c r="A177" s="309"/>
      <c r="B177" s="310"/>
      <c r="C177" s="310"/>
      <c r="D177" s="310"/>
      <c r="E177" s="258"/>
      <c r="F177" s="258"/>
      <c r="G177" s="118"/>
      <c r="H177" s="118"/>
      <c r="I177" s="130"/>
      <c r="J177" s="118"/>
      <c r="K177" s="118"/>
      <c r="L177" s="118"/>
      <c r="M177" s="118"/>
      <c r="N177" s="118"/>
      <c r="O177" s="181"/>
      <c r="P177" s="182"/>
      <c r="Q177" s="181"/>
      <c r="R177" s="182"/>
      <c r="S177" s="118"/>
      <c r="T177" s="118"/>
      <c r="U177" s="118">
        <f t="shared" si="12"/>
        <v>0</v>
      </c>
      <c r="V177" s="310">
        <f t="shared" si="13"/>
        <v>0</v>
      </c>
      <c r="W177" s="328"/>
      <c r="X177" s="3">
        <f t="shared" si="7"/>
        <v>0</v>
      </c>
      <c r="Y177" s="1">
        <f t="shared" si="8"/>
        <v>0</v>
      </c>
      <c r="Z177" s="1">
        <f t="shared" si="9"/>
        <v>0</v>
      </c>
      <c r="AA177" s="1">
        <f t="shared" si="10"/>
        <v>0</v>
      </c>
      <c r="AB177" s="1">
        <f t="shared" si="11"/>
        <v>0</v>
      </c>
    </row>
    <row r="178" spans="1:28" x14ac:dyDescent="0.15">
      <c r="A178" s="309"/>
      <c r="B178" s="310"/>
      <c r="C178" s="310"/>
      <c r="D178" s="310"/>
      <c r="E178" s="258"/>
      <c r="F178" s="258"/>
      <c r="G178" s="118"/>
      <c r="H178" s="118"/>
      <c r="I178" s="130"/>
      <c r="J178" s="118"/>
      <c r="K178" s="118"/>
      <c r="L178" s="118"/>
      <c r="M178" s="118"/>
      <c r="N178" s="118"/>
      <c r="O178" s="181"/>
      <c r="P178" s="182"/>
      <c r="Q178" s="181"/>
      <c r="R178" s="182"/>
      <c r="S178" s="118"/>
      <c r="T178" s="118"/>
      <c r="U178" s="118">
        <f t="shared" si="12"/>
        <v>0</v>
      </c>
      <c r="V178" s="310">
        <f t="shared" si="13"/>
        <v>0</v>
      </c>
      <c r="W178" s="328"/>
      <c r="X178" s="3">
        <f t="shared" si="7"/>
        <v>0</v>
      </c>
      <c r="Y178" s="1">
        <f t="shared" si="8"/>
        <v>0</v>
      </c>
      <c r="Z178" s="1">
        <f t="shared" si="9"/>
        <v>0</v>
      </c>
      <c r="AA178" s="1">
        <f t="shared" si="10"/>
        <v>0</v>
      </c>
      <c r="AB178" s="1">
        <f t="shared" si="11"/>
        <v>0</v>
      </c>
    </row>
    <row r="179" spans="1:28" x14ac:dyDescent="0.15">
      <c r="A179" s="309"/>
      <c r="B179" s="310"/>
      <c r="C179" s="310"/>
      <c r="D179" s="310"/>
      <c r="E179" s="258"/>
      <c r="F179" s="258"/>
      <c r="G179" s="118"/>
      <c r="H179" s="118"/>
      <c r="I179" s="130"/>
      <c r="J179" s="118"/>
      <c r="K179" s="118"/>
      <c r="L179" s="118"/>
      <c r="M179" s="118"/>
      <c r="N179" s="118"/>
      <c r="O179" s="181"/>
      <c r="P179" s="182"/>
      <c r="Q179" s="181"/>
      <c r="R179" s="182"/>
      <c r="S179" s="118"/>
      <c r="T179" s="118"/>
      <c r="U179" s="118">
        <f t="shared" si="12"/>
        <v>0</v>
      </c>
      <c r="V179" s="310">
        <f t="shared" si="13"/>
        <v>0</v>
      </c>
      <c r="W179" s="328"/>
      <c r="X179" s="3">
        <f t="shared" si="7"/>
        <v>0</v>
      </c>
      <c r="Y179" s="1">
        <f t="shared" si="8"/>
        <v>0</v>
      </c>
      <c r="Z179" s="1">
        <f t="shared" si="9"/>
        <v>0</v>
      </c>
      <c r="AA179" s="1">
        <f t="shared" si="10"/>
        <v>0</v>
      </c>
      <c r="AB179" s="1">
        <f t="shared" si="11"/>
        <v>0</v>
      </c>
    </row>
    <row r="180" spans="1:28" x14ac:dyDescent="0.15">
      <c r="A180" s="309"/>
      <c r="B180" s="310"/>
      <c r="C180" s="310"/>
      <c r="D180" s="310"/>
      <c r="E180" s="258"/>
      <c r="F180" s="258"/>
      <c r="G180" s="118"/>
      <c r="H180" s="118"/>
      <c r="I180" s="130"/>
      <c r="J180" s="118"/>
      <c r="K180" s="118"/>
      <c r="L180" s="118"/>
      <c r="M180" s="118"/>
      <c r="N180" s="118"/>
      <c r="O180" s="181"/>
      <c r="P180" s="182"/>
      <c r="Q180" s="181"/>
      <c r="R180" s="182"/>
      <c r="S180" s="118"/>
      <c r="T180" s="118"/>
      <c r="U180" s="118">
        <f t="shared" si="12"/>
        <v>0</v>
      </c>
      <c r="V180" s="310">
        <f t="shared" si="13"/>
        <v>0</v>
      </c>
      <c r="W180" s="328"/>
      <c r="X180" s="3">
        <f t="shared" si="7"/>
        <v>0</v>
      </c>
      <c r="Y180" s="1">
        <f t="shared" si="8"/>
        <v>0</v>
      </c>
      <c r="Z180" s="1">
        <f t="shared" si="9"/>
        <v>0</v>
      </c>
      <c r="AA180" s="1">
        <f t="shared" si="10"/>
        <v>0</v>
      </c>
      <c r="AB180" s="1">
        <f t="shared" si="11"/>
        <v>0</v>
      </c>
    </row>
    <row r="181" spans="1:28" x14ac:dyDescent="0.15">
      <c r="A181" s="309"/>
      <c r="B181" s="310"/>
      <c r="C181" s="310"/>
      <c r="D181" s="310"/>
      <c r="E181" s="258"/>
      <c r="F181" s="258"/>
      <c r="G181" s="118"/>
      <c r="H181" s="118"/>
      <c r="I181" s="130"/>
      <c r="J181" s="118"/>
      <c r="K181" s="118"/>
      <c r="L181" s="118"/>
      <c r="M181" s="118"/>
      <c r="N181" s="118"/>
      <c r="O181" s="181"/>
      <c r="P181" s="182"/>
      <c r="Q181" s="181"/>
      <c r="R181" s="182"/>
      <c r="S181" s="118"/>
      <c r="T181" s="118"/>
      <c r="U181" s="118">
        <f t="shared" si="12"/>
        <v>0</v>
      </c>
      <c r="V181" s="310">
        <f t="shared" si="13"/>
        <v>0</v>
      </c>
      <c r="W181" s="328"/>
      <c r="X181" s="3">
        <f t="shared" si="7"/>
        <v>0</v>
      </c>
      <c r="Y181" s="1">
        <f t="shared" si="8"/>
        <v>0</v>
      </c>
      <c r="Z181" s="1">
        <f t="shared" si="9"/>
        <v>0</v>
      </c>
      <c r="AA181" s="1">
        <f t="shared" si="10"/>
        <v>0</v>
      </c>
      <c r="AB181" s="1">
        <f t="shared" si="11"/>
        <v>0</v>
      </c>
    </row>
    <row r="182" spans="1:28" x14ac:dyDescent="0.15">
      <c r="A182" s="309"/>
      <c r="B182" s="310"/>
      <c r="C182" s="310"/>
      <c r="D182" s="310"/>
      <c r="E182" s="258"/>
      <c r="F182" s="258"/>
      <c r="G182" s="118"/>
      <c r="H182" s="118"/>
      <c r="I182" s="130"/>
      <c r="J182" s="118"/>
      <c r="K182" s="118"/>
      <c r="L182" s="118"/>
      <c r="M182" s="118"/>
      <c r="N182" s="118"/>
      <c r="O182" s="181"/>
      <c r="P182" s="182"/>
      <c r="Q182" s="181"/>
      <c r="R182" s="182"/>
      <c r="S182" s="118"/>
      <c r="T182" s="118"/>
      <c r="U182" s="118">
        <f t="shared" si="12"/>
        <v>0</v>
      </c>
      <c r="V182" s="310">
        <f t="shared" si="13"/>
        <v>0</v>
      </c>
      <c r="W182" s="328"/>
      <c r="X182" s="3">
        <f t="shared" si="7"/>
        <v>0</v>
      </c>
      <c r="Y182" s="1">
        <f t="shared" si="8"/>
        <v>0</v>
      </c>
      <c r="Z182" s="1">
        <f t="shared" si="9"/>
        <v>0</v>
      </c>
      <c r="AA182" s="1">
        <f t="shared" si="10"/>
        <v>0</v>
      </c>
      <c r="AB182" s="1">
        <f t="shared" si="11"/>
        <v>0</v>
      </c>
    </row>
    <row r="183" spans="1:28" x14ac:dyDescent="0.15">
      <c r="A183" s="309"/>
      <c r="B183" s="310"/>
      <c r="C183" s="310"/>
      <c r="D183" s="310"/>
      <c r="E183" s="258"/>
      <c r="F183" s="258"/>
      <c r="G183" s="118"/>
      <c r="H183" s="118"/>
      <c r="I183" s="130"/>
      <c r="J183" s="118"/>
      <c r="K183" s="118"/>
      <c r="L183" s="118"/>
      <c r="M183" s="118"/>
      <c r="N183" s="118"/>
      <c r="O183" s="181"/>
      <c r="P183" s="182"/>
      <c r="Q183" s="181"/>
      <c r="R183" s="182"/>
      <c r="S183" s="118"/>
      <c r="T183" s="118"/>
      <c r="U183" s="118">
        <f t="shared" si="12"/>
        <v>0</v>
      </c>
      <c r="V183" s="310">
        <f t="shared" si="13"/>
        <v>0</v>
      </c>
      <c r="W183" s="328"/>
      <c r="X183" s="3">
        <f t="shared" si="7"/>
        <v>0</v>
      </c>
      <c r="Y183" s="1">
        <f t="shared" si="8"/>
        <v>0</v>
      </c>
      <c r="Z183" s="1">
        <f t="shared" si="9"/>
        <v>0</v>
      </c>
      <c r="AA183" s="1">
        <f t="shared" si="10"/>
        <v>0</v>
      </c>
      <c r="AB183" s="1">
        <f t="shared" si="11"/>
        <v>0</v>
      </c>
    </row>
    <row r="184" spans="1:28" x14ac:dyDescent="0.15">
      <c r="A184" s="309"/>
      <c r="B184" s="310"/>
      <c r="C184" s="310"/>
      <c r="D184" s="310"/>
      <c r="E184" s="258"/>
      <c r="F184" s="258"/>
      <c r="G184" s="118"/>
      <c r="H184" s="118"/>
      <c r="I184" s="130"/>
      <c r="J184" s="118"/>
      <c r="K184" s="118"/>
      <c r="L184" s="118"/>
      <c r="M184" s="118"/>
      <c r="N184" s="118"/>
      <c r="O184" s="181"/>
      <c r="P184" s="182"/>
      <c r="Q184" s="181"/>
      <c r="R184" s="182"/>
      <c r="S184" s="118"/>
      <c r="T184" s="118"/>
      <c r="U184" s="118">
        <f t="shared" si="12"/>
        <v>0</v>
      </c>
      <c r="V184" s="310">
        <f t="shared" si="13"/>
        <v>0</v>
      </c>
      <c r="W184" s="328"/>
      <c r="X184" s="3">
        <f t="shared" si="7"/>
        <v>0</v>
      </c>
      <c r="Y184" s="1">
        <f t="shared" si="8"/>
        <v>0</v>
      </c>
      <c r="Z184" s="1">
        <f t="shared" si="9"/>
        <v>0</v>
      </c>
      <c r="AA184" s="1">
        <f t="shared" si="10"/>
        <v>0</v>
      </c>
      <c r="AB184" s="1">
        <f t="shared" si="11"/>
        <v>0</v>
      </c>
    </row>
    <row r="185" spans="1:28" x14ac:dyDescent="0.15">
      <c r="A185" s="309"/>
      <c r="B185" s="310"/>
      <c r="C185" s="310"/>
      <c r="D185" s="310"/>
      <c r="E185" s="258"/>
      <c r="F185" s="258"/>
      <c r="G185" s="118"/>
      <c r="H185" s="118"/>
      <c r="I185" s="130"/>
      <c r="J185" s="118"/>
      <c r="K185" s="118"/>
      <c r="L185" s="118"/>
      <c r="M185" s="118"/>
      <c r="N185" s="118"/>
      <c r="O185" s="181"/>
      <c r="P185" s="182"/>
      <c r="Q185" s="181"/>
      <c r="R185" s="182"/>
      <c r="S185" s="118"/>
      <c r="T185" s="118"/>
      <c r="U185" s="118">
        <f t="shared" si="12"/>
        <v>0</v>
      </c>
      <c r="V185" s="310">
        <f t="shared" si="13"/>
        <v>0</v>
      </c>
      <c r="W185" s="328"/>
      <c r="X185" s="3">
        <f t="shared" si="7"/>
        <v>0</v>
      </c>
      <c r="Y185" s="1">
        <f t="shared" si="8"/>
        <v>0</v>
      </c>
      <c r="Z185" s="1">
        <f t="shared" si="9"/>
        <v>0</v>
      </c>
      <c r="AA185" s="1">
        <f t="shared" si="10"/>
        <v>0</v>
      </c>
      <c r="AB185" s="1">
        <f t="shared" si="11"/>
        <v>0</v>
      </c>
    </row>
    <row r="186" spans="1:28" x14ac:dyDescent="0.15">
      <c r="A186" s="309"/>
      <c r="B186" s="310"/>
      <c r="C186" s="310"/>
      <c r="D186" s="310"/>
      <c r="E186" s="258"/>
      <c r="F186" s="258"/>
      <c r="G186" s="118"/>
      <c r="H186" s="118"/>
      <c r="I186" s="130"/>
      <c r="J186" s="118"/>
      <c r="K186" s="118"/>
      <c r="L186" s="118"/>
      <c r="M186" s="118"/>
      <c r="N186" s="118"/>
      <c r="O186" s="181"/>
      <c r="P186" s="182"/>
      <c r="Q186" s="181"/>
      <c r="R186" s="182"/>
      <c r="S186" s="118"/>
      <c r="T186" s="118"/>
      <c r="U186" s="118">
        <f t="shared" si="12"/>
        <v>0</v>
      </c>
      <c r="V186" s="310">
        <f t="shared" si="13"/>
        <v>0</v>
      </c>
      <c r="W186" s="328"/>
      <c r="X186" s="3">
        <f t="shared" si="7"/>
        <v>0</v>
      </c>
      <c r="Y186" s="1">
        <f t="shared" si="8"/>
        <v>0</v>
      </c>
      <c r="Z186" s="1">
        <f t="shared" si="9"/>
        <v>0</v>
      </c>
      <c r="AA186" s="1">
        <f t="shared" si="10"/>
        <v>0</v>
      </c>
      <c r="AB186" s="1">
        <f t="shared" si="11"/>
        <v>0</v>
      </c>
    </row>
    <row r="187" spans="1:28" ht="11.25" customHeight="1" x14ac:dyDescent="0.15">
      <c r="A187" s="309"/>
      <c r="B187" s="310"/>
      <c r="C187" s="310"/>
      <c r="D187" s="310"/>
      <c r="E187" s="258"/>
      <c r="F187" s="258"/>
      <c r="G187" s="118"/>
      <c r="H187" s="118"/>
      <c r="I187" s="130"/>
      <c r="J187" s="118"/>
      <c r="K187" s="118"/>
      <c r="L187" s="118"/>
      <c r="M187" s="118"/>
      <c r="N187" s="118"/>
      <c r="O187" s="181"/>
      <c r="P187" s="182"/>
      <c r="Q187" s="181"/>
      <c r="R187" s="182"/>
      <c r="S187" s="118"/>
      <c r="T187" s="118"/>
      <c r="U187" s="118">
        <f t="shared" si="12"/>
        <v>0</v>
      </c>
      <c r="V187" s="310">
        <f t="shared" si="13"/>
        <v>0</v>
      </c>
      <c r="W187" s="328"/>
      <c r="X187" s="3">
        <f t="shared" si="7"/>
        <v>0</v>
      </c>
      <c r="Y187" s="1">
        <f t="shared" si="8"/>
        <v>0</v>
      </c>
      <c r="Z187" s="1">
        <f t="shared" si="9"/>
        <v>0</v>
      </c>
      <c r="AA187" s="1">
        <f t="shared" si="10"/>
        <v>0</v>
      </c>
      <c r="AB187" s="1">
        <f t="shared" si="11"/>
        <v>0</v>
      </c>
    </row>
    <row r="188" spans="1:28" x14ac:dyDescent="0.15">
      <c r="A188" s="309"/>
      <c r="B188" s="310"/>
      <c r="C188" s="310"/>
      <c r="D188" s="310"/>
      <c r="E188" s="258"/>
      <c r="F188" s="258"/>
      <c r="G188" s="118"/>
      <c r="H188" s="118"/>
      <c r="I188" s="130"/>
      <c r="J188" s="118"/>
      <c r="K188" s="118"/>
      <c r="L188" s="118"/>
      <c r="M188" s="118"/>
      <c r="N188" s="118"/>
      <c r="O188" s="181"/>
      <c r="P188" s="182"/>
      <c r="Q188" s="181"/>
      <c r="R188" s="182"/>
      <c r="S188" s="118"/>
      <c r="T188" s="118"/>
      <c r="U188" s="118">
        <f t="shared" si="12"/>
        <v>0</v>
      </c>
      <c r="V188" s="310">
        <f t="shared" si="13"/>
        <v>0</v>
      </c>
      <c r="W188" s="328"/>
      <c r="X188" s="3">
        <f t="shared" si="7"/>
        <v>0</v>
      </c>
      <c r="Y188" s="1">
        <f t="shared" si="8"/>
        <v>0</v>
      </c>
      <c r="Z188" s="1">
        <f t="shared" si="9"/>
        <v>0</v>
      </c>
      <c r="AA188" s="1">
        <f t="shared" si="10"/>
        <v>0</v>
      </c>
      <c r="AB188" s="1">
        <f t="shared" si="11"/>
        <v>0</v>
      </c>
    </row>
    <row r="189" spans="1:28" ht="9.75" thickBot="1" x14ac:dyDescent="0.2">
      <c r="A189" s="348"/>
      <c r="B189" s="263"/>
      <c r="C189" s="263"/>
      <c r="D189" s="263"/>
      <c r="E189" s="349"/>
      <c r="F189" s="349"/>
      <c r="G189" s="117"/>
      <c r="H189" s="117"/>
      <c r="I189" s="131"/>
      <c r="J189" s="117"/>
      <c r="K189" s="117"/>
      <c r="L189" s="117"/>
      <c r="M189" s="117"/>
      <c r="N189" s="117"/>
      <c r="O189" s="175"/>
      <c r="P189" s="176"/>
      <c r="Q189" s="175"/>
      <c r="R189" s="176"/>
      <c r="S189" s="117"/>
      <c r="T189" s="117"/>
      <c r="U189" s="117">
        <f t="shared" si="12"/>
        <v>0</v>
      </c>
      <c r="V189" s="263">
        <f t="shared" si="13"/>
        <v>0</v>
      </c>
      <c r="W189" s="350"/>
      <c r="X189" s="3">
        <f t="shared" si="7"/>
        <v>0</v>
      </c>
      <c r="Y189" s="1">
        <f t="shared" si="8"/>
        <v>0</v>
      </c>
      <c r="Z189" s="1">
        <f t="shared" si="9"/>
        <v>0</v>
      </c>
      <c r="AA189" s="1">
        <f t="shared" si="10"/>
        <v>0</v>
      </c>
      <c r="AB189" s="1">
        <f t="shared" si="11"/>
        <v>0</v>
      </c>
    </row>
    <row r="190" spans="1:28" x14ac:dyDescent="0.15">
      <c r="A190" s="3"/>
      <c r="B190" s="3"/>
      <c r="C190" s="3"/>
      <c r="D190" s="3"/>
      <c r="E190" s="3"/>
      <c r="F190" s="3"/>
      <c r="G190" s="3"/>
      <c r="H190" s="3"/>
      <c r="I190" s="3"/>
      <c r="J190" s="3"/>
      <c r="K190" s="3"/>
      <c r="L190" s="3"/>
      <c r="M190" s="3"/>
      <c r="N190" s="3"/>
      <c r="O190" s="3"/>
      <c r="P190" s="3"/>
      <c r="Q190" s="3"/>
      <c r="R190" s="3"/>
      <c r="S190" s="3"/>
      <c r="T190" s="3"/>
      <c r="U190" s="3"/>
      <c r="V190" s="3"/>
      <c r="W190" s="3"/>
      <c r="X190" s="3"/>
    </row>
    <row r="191" spans="1:28" x14ac:dyDescent="0.15">
      <c r="A191" s="3"/>
      <c r="B191" s="3"/>
      <c r="C191" s="3"/>
      <c r="D191" s="3"/>
      <c r="E191" s="3"/>
      <c r="F191" s="3"/>
      <c r="G191" s="3"/>
      <c r="H191" s="3"/>
      <c r="I191" s="3"/>
      <c r="J191" s="3"/>
      <c r="K191" s="3"/>
      <c r="L191" s="3"/>
      <c r="M191" s="3"/>
      <c r="N191" s="3"/>
      <c r="O191" s="3"/>
      <c r="P191" s="3"/>
      <c r="Q191" s="3"/>
      <c r="R191" s="3"/>
      <c r="S191" s="3"/>
      <c r="T191" s="3"/>
      <c r="U191" s="3"/>
      <c r="V191" s="3"/>
      <c r="W191" s="3"/>
      <c r="X191" s="3"/>
    </row>
  </sheetData>
  <sortState xmlns:xlrd2="http://schemas.microsoft.com/office/spreadsheetml/2017/richdata2" ref="X113:X126">
    <sortCondition ref="X126"/>
  </sortState>
  <mergeCells count="684">
    <mergeCell ref="O149:P149"/>
    <mergeCell ref="Q149:R149"/>
    <mergeCell ref="Q163:R163"/>
    <mergeCell ref="O176:P176"/>
    <mergeCell ref="Q176:R176"/>
    <mergeCell ref="O177:P177"/>
    <mergeCell ref="Q177:R177"/>
    <mergeCell ref="O155:P155"/>
    <mergeCell ref="Q155:R155"/>
    <mergeCell ref="O171:P171"/>
    <mergeCell ref="Q171:R171"/>
    <mergeCell ref="O172:P172"/>
    <mergeCell ref="Q172:R172"/>
    <mergeCell ref="O159:P159"/>
    <mergeCell ref="Q159:R159"/>
    <mergeCell ref="O160:P160"/>
    <mergeCell ref="Q160:R160"/>
    <mergeCell ref="O161:P161"/>
    <mergeCell ref="Q161:R161"/>
    <mergeCell ref="O162:P162"/>
    <mergeCell ref="Q162:R162"/>
    <mergeCell ref="O163:P163"/>
    <mergeCell ref="Q165:R165"/>
    <mergeCell ref="O165:P165"/>
    <mergeCell ref="O178:P178"/>
    <mergeCell ref="Q178:R178"/>
    <mergeCell ref="O179:P179"/>
    <mergeCell ref="Q179:R179"/>
    <mergeCell ref="O180:P180"/>
    <mergeCell ref="Q180:R180"/>
    <mergeCell ref="O189:P189"/>
    <mergeCell ref="Q189:R189"/>
    <mergeCell ref="Q181:R181"/>
    <mergeCell ref="O182:P182"/>
    <mergeCell ref="Q182:R182"/>
    <mergeCell ref="O183:P183"/>
    <mergeCell ref="Q183:R183"/>
    <mergeCell ref="O184:P184"/>
    <mergeCell ref="Q184:R184"/>
    <mergeCell ref="O185:P185"/>
    <mergeCell ref="Q185:R185"/>
    <mergeCell ref="O186:P186"/>
    <mergeCell ref="Q186:R186"/>
    <mergeCell ref="O187:P187"/>
    <mergeCell ref="Q187:R187"/>
    <mergeCell ref="O188:P188"/>
    <mergeCell ref="Q188:R188"/>
    <mergeCell ref="O181:P181"/>
    <mergeCell ref="O170:P170"/>
    <mergeCell ref="Q170:R170"/>
    <mergeCell ref="Q166:R166"/>
    <mergeCell ref="O150:P150"/>
    <mergeCell ref="Q150:R150"/>
    <mergeCell ref="O151:P151"/>
    <mergeCell ref="Q151:R151"/>
    <mergeCell ref="O152:P152"/>
    <mergeCell ref="Q152:R152"/>
    <mergeCell ref="O153:P153"/>
    <mergeCell ref="Q153:R153"/>
    <mergeCell ref="O154:P154"/>
    <mergeCell ref="Q154:R154"/>
    <mergeCell ref="Q158:R158"/>
    <mergeCell ref="Q146:R146"/>
    <mergeCell ref="O147:P147"/>
    <mergeCell ref="Q147:R147"/>
    <mergeCell ref="O148:P148"/>
    <mergeCell ref="Q148:R148"/>
    <mergeCell ref="A101:M101"/>
    <mergeCell ref="A111:M111"/>
    <mergeCell ref="A103:W103"/>
    <mergeCell ref="A113:W113"/>
    <mergeCell ref="A143:D143"/>
    <mergeCell ref="A102:M102"/>
    <mergeCell ref="N111:O111"/>
    <mergeCell ref="E147:F147"/>
    <mergeCell ref="E130:J130"/>
    <mergeCell ref="L130:P130"/>
    <mergeCell ref="R130:U130"/>
    <mergeCell ref="V141:W141"/>
    <mergeCell ref="O140:P140"/>
    <mergeCell ref="Q140:R140"/>
    <mergeCell ref="C118:F118"/>
    <mergeCell ref="N119:R119"/>
    <mergeCell ref="G135:G136"/>
    <mergeCell ref="H135:H136"/>
    <mergeCell ref="N101:O101"/>
    <mergeCell ref="A122:J122"/>
    <mergeCell ref="A91:M91"/>
    <mergeCell ref="A94:W95"/>
    <mergeCell ref="A93:W93"/>
    <mergeCell ref="N98:R98"/>
    <mergeCell ref="S98:T98"/>
    <mergeCell ref="N99:R99"/>
    <mergeCell ref="H108:I108"/>
    <mergeCell ref="N108:R108"/>
    <mergeCell ref="S108:T108"/>
    <mergeCell ref="N109:R109"/>
    <mergeCell ref="A104:W105"/>
    <mergeCell ref="S117:T117"/>
    <mergeCell ref="S118:T118"/>
    <mergeCell ref="S119:T119"/>
    <mergeCell ref="N112:O112"/>
    <mergeCell ref="S97:T97"/>
    <mergeCell ref="C97:G97"/>
    <mergeCell ref="N92:O92"/>
    <mergeCell ref="O138:P138"/>
    <mergeCell ref="Q137:R137"/>
    <mergeCell ref="Q138:R138"/>
    <mergeCell ref="O139:P139"/>
    <mergeCell ref="N107:R107"/>
    <mergeCell ref="S107:T107"/>
    <mergeCell ref="A125:W125"/>
    <mergeCell ref="N102:O102"/>
    <mergeCell ref="A84:M84"/>
    <mergeCell ref="A85:W85"/>
    <mergeCell ref="A92:M92"/>
    <mergeCell ref="H96:I96"/>
    <mergeCell ref="S96:T96"/>
    <mergeCell ref="H97:I97"/>
    <mergeCell ref="N97:R97"/>
    <mergeCell ref="O135:R135"/>
    <mergeCell ref="O136:P136"/>
    <mergeCell ref="Q136:R136"/>
    <mergeCell ref="M135:M136"/>
    <mergeCell ref="A121:Q121"/>
    <mergeCell ref="R121:S121"/>
    <mergeCell ref="C98:G98"/>
    <mergeCell ref="C107:G107"/>
    <mergeCell ref="C108:G108"/>
    <mergeCell ref="N89:R89"/>
    <mergeCell ref="A80:U80"/>
    <mergeCell ref="J81:K81"/>
    <mergeCell ref="J82:K82"/>
    <mergeCell ref="S75:T75"/>
    <mergeCell ref="C87:G87"/>
    <mergeCell ref="C88:G88"/>
    <mergeCell ref="S87:T87"/>
    <mergeCell ref="S88:T88"/>
    <mergeCell ref="S89:T89"/>
    <mergeCell ref="H87:I87"/>
    <mergeCell ref="H88:I88"/>
    <mergeCell ref="L81:T81"/>
    <mergeCell ref="L82:T82"/>
    <mergeCell ref="C81:I81"/>
    <mergeCell ref="A82:I82"/>
    <mergeCell ref="S76:T76"/>
    <mergeCell ref="F77:H77"/>
    <mergeCell ref="A77:E77"/>
    <mergeCell ref="T61:V61"/>
    <mergeCell ref="T62:V62"/>
    <mergeCell ref="D61:S61"/>
    <mergeCell ref="D62:S62"/>
    <mergeCell ref="E142:F142"/>
    <mergeCell ref="S99:T99"/>
    <mergeCell ref="S109:T109"/>
    <mergeCell ref="H106:I106"/>
    <mergeCell ref="S106:T106"/>
    <mergeCell ref="N118:R118"/>
    <mergeCell ref="C117:F117"/>
    <mergeCell ref="N117:R117"/>
    <mergeCell ref="A112:M112"/>
    <mergeCell ref="L122:M122"/>
    <mergeCell ref="H107:I107"/>
    <mergeCell ref="Q139:R139"/>
    <mergeCell ref="H98:I98"/>
    <mergeCell ref="H86:I86"/>
    <mergeCell ref="V137:W137"/>
    <mergeCell ref="V138:W138"/>
    <mergeCell ref="V139:W139"/>
    <mergeCell ref="V140:W140"/>
    <mergeCell ref="A68:W68"/>
    <mergeCell ref="F70:K70"/>
    <mergeCell ref="T58:V58"/>
    <mergeCell ref="T59:V59"/>
    <mergeCell ref="T60:V60"/>
    <mergeCell ref="R54:S54"/>
    <mergeCell ref="B58:C58"/>
    <mergeCell ref="B57:C57"/>
    <mergeCell ref="D54:E54"/>
    <mergeCell ref="D56:S56"/>
    <mergeCell ref="D57:S57"/>
    <mergeCell ref="D58:S58"/>
    <mergeCell ref="D59:S59"/>
    <mergeCell ref="D60:S60"/>
    <mergeCell ref="T55:V55"/>
    <mergeCell ref="H54:K54"/>
    <mergeCell ref="L54:N54"/>
    <mergeCell ref="O54:Q54"/>
    <mergeCell ref="T56:V56"/>
    <mergeCell ref="T57:V57"/>
    <mergeCell ref="T54:V54"/>
    <mergeCell ref="B56:C56"/>
    <mergeCell ref="B59:C59"/>
    <mergeCell ref="A189:D189"/>
    <mergeCell ref="E189:F189"/>
    <mergeCell ref="V189:W189"/>
    <mergeCell ref="A160:D160"/>
    <mergeCell ref="E160:F160"/>
    <mergeCell ref="V160:W160"/>
    <mergeCell ref="A161:D161"/>
    <mergeCell ref="E161:F161"/>
    <mergeCell ref="V161:W161"/>
    <mergeCell ref="A187:D187"/>
    <mergeCell ref="E187:F187"/>
    <mergeCell ref="V187:W187"/>
    <mergeCell ref="A188:D188"/>
    <mergeCell ref="E188:F188"/>
    <mergeCell ref="V188:W188"/>
    <mergeCell ref="A166:D166"/>
    <mergeCell ref="E166:F166"/>
    <mergeCell ref="V166:W166"/>
    <mergeCell ref="A167:D167"/>
    <mergeCell ref="E167:F167"/>
    <mergeCell ref="V167:W167"/>
    <mergeCell ref="A168:D168"/>
    <mergeCell ref="E168:F168"/>
    <mergeCell ref="E183:F183"/>
    <mergeCell ref="A149:D149"/>
    <mergeCell ref="O137:P137"/>
    <mergeCell ref="A159:D159"/>
    <mergeCell ref="E159:F159"/>
    <mergeCell ref="V159:W159"/>
    <mergeCell ref="V153:W153"/>
    <mergeCell ref="V150:W150"/>
    <mergeCell ref="A151:D151"/>
    <mergeCell ref="E151:F151"/>
    <mergeCell ref="V151:W151"/>
    <mergeCell ref="A152:D152"/>
    <mergeCell ref="E152:F152"/>
    <mergeCell ref="V152:W152"/>
    <mergeCell ref="A156:D156"/>
    <mergeCell ref="E156:F156"/>
    <mergeCell ref="V156:W156"/>
    <mergeCell ref="A157:D157"/>
    <mergeCell ref="E157:F157"/>
    <mergeCell ref="V157:W157"/>
    <mergeCell ref="A158:D158"/>
    <mergeCell ref="E149:F149"/>
    <mergeCell ref="E148:F148"/>
    <mergeCell ref="A144:D144"/>
    <mergeCell ref="V144:W144"/>
    <mergeCell ref="A177:D177"/>
    <mergeCell ref="E177:F177"/>
    <mergeCell ref="V177:W177"/>
    <mergeCell ref="A178:D178"/>
    <mergeCell ref="E178:F178"/>
    <mergeCell ref="V178:W178"/>
    <mergeCell ref="A172:D172"/>
    <mergeCell ref="E172:F172"/>
    <mergeCell ref="V172:W172"/>
    <mergeCell ref="A173:D173"/>
    <mergeCell ref="E173:F173"/>
    <mergeCell ref="V173:W173"/>
    <mergeCell ref="A175:D175"/>
    <mergeCell ref="E175:F175"/>
    <mergeCell ref="V175:W175"/>
    <mergeCell ref="A176:D176"/>
    <mergeCell ref="E176:F176"/>
    <mergeCell ref="V176:W176"/>
    <mergeCell ref="O173:P173"/>
    <mergeCell ref="Q173:R173"/>
    <mergeCell ref="O174:P174"/>
    <mergeCell ref="Q174:R174"/>
    <mergeCell ref="O175:P175"/>
    <mergeCell ref="Q175:R175"/>
    <mergeCell ref="A186:D186"/>
    <mergeCell ref="E186:F186"/>
    <mergeCell ref="V186:W186"/>
    <mergeCell ref="A179:D179"/>
    <mergeCell ref="E179:F179"/>
    <mergeCell ref="V179:W179"/>
    <mergeCell ref="A180:D180"/>
    <mergeCell ref="E180:F180"/>
    <mergeCell ref="V180:W180"/>
    <mergeCell ref="A181:D181"/>
    <mergeCell ref="E181:F181"/>
    <mergeCell ref="V181:W181"/>
    <mergeCell ref="A182:D182"/>
    <mergeCell ref="E182:F182"/>
    <mergeCell ref="V182:W182"/>
    <mergeCell ref="A183:D183"/>
    <mergeCell ref="V183:W183"/>
    <mergeCell ref="A184:D184"/>
    <mergeCell ref="E184:F184"/>
    <mergeCell ref="V184:W184"/>
    <mergeCell ref="A185:D185"/>
    <mergeCell ref="E185:F185"/>
    <mergeCell ref="V185:W185"/>
    <mergeCell ref="A164:D164"/>
    <mergeCell ref="E164:F164"/>
    <mergeCell ref="V164:W164"/>
    <mergeCell ref="A169:D169"/>
    <mergeCell ref="E169:F169"/>
    <mergeCell ref="V169:W169"/>
    <mergeCell ref="A174:D174"/>
    <mergeCell ref="E174:F174"/>
    <mergeCell ref="V174:W174"/>
    <mergeCell ref="V168:W168"/>
    <mergeCell ref="A170:D170"/>
    <mergeCell ref="E170:F170"/>
    <mergeCell ref="V170:W170"/>
    <mergeCell ref="A171:D171"/>
    <mergeCell ref="E171:F171"/>
    <mergeCell ref="V171:W171"/>
    <mergeCell ref="A165:D165"/>
    <mergeCell ref="E165:F165"/>
    <mergeCell ref="V165:W165"/>
    <mergeCell ref="O164:P164"/>
    <mergeCell ref="Q164:R164"/>
    <mergeCell ref="Q167:R167"/>
    <mergeCell ref="O167:P167"/>
    <mergeCell ref="O166:P166"/>
    <mergeCell ref="A163:D163"/>
    <mergeCell ref="E163:F163"/>
    <mergeCell ref="V163:W163"/>
    <mergeCell ref="V10:W10"/>
    <mergeCell ref="V136:W136"/>
    <mergeCell ref="E135:F136"/>
    <mergeCell ref="A135:D136"/>
    <mergeCell ref="A137:D137"/>
    <mergeCell ref="E137:F137"/>
    <mergeCell ref="A138:D138"/>
    <mergeCell ref="E138:F138"/>
    <mergeCell ref="A139:D139"/>
    <mergeCell ref="E139:F139"/>
    <mergeCell ref="V45:W45"/>
    <mergeCell ref="V46:W46"/>
    <mergeCell ref="V47:W47"/>
    <mergeCell ref="V48:W48"/>
    <mergeCell ref="V49:W49"/>
    <mergeCell ref="V50:W50"/>
    <mergeCell ref="A154:D154"/>
    <mergeCell ref="E154:F154"/>
    <mergeCell ref="V154:W154"/>
    <mergeCell ref="A155:D155"/>
    <mergeCell ref="O158:P158"/>
    <mergeCell ref="V162:W162"/>
    <mergeCell ref="A162:D162"/>
    <mergeCell ref="E162:F162"/>
    <mergeCell ref="E155:F155"/>
    <mergeCell ref="V155:W155"/>
    <mergeCell ref="A146:D146"/>
    <mergeCell ref="E146:F146"/>
    <mergeCell ref="V147:W147"/>
    <mergeCell ref="A148:D148"/>
    <mergeCell ref="V148:W148"/>
    <mergeCell ref="V146:W146"/>
    <mergeCell ref="A153:D153"/>
    <mergeCell ref="E153:F153"/>
    <mergeCell ref="A150:D150"/>
    <mergeCell ref="E150:F150"/>
    <mergeCell ref="E158:F158"/>
    <mergeCell ref="V158:W158"/>
    <mergeCell ref="O156:P156"/>
    <mergeCell ref="Q156:R156"/>
    <mergeCell ref="O157:P157"/>
    <mergeCell ref="Q157:R157"/>
    <mergeCell ref="O146:P146"/>
    <mergeCell ref="V149:W149"/>
    <mergeCell ref="A147:D147"/>
    <mergeCell ref="A145:D145"/>
    <mergeCell ref="E145:F145"/>
    <mergeCell ref="V145:W145"/>
    <mergeCell ref="A141:D141"/>
    <mergeCell ref="E141:F141"/>
    <mergeCell ref="A142:D142"/>
    <mergeCell ref="E143:F143"/>
    <mergeCell ref="V142:W142"/>
    <mergeCell ref="V143:W143"/>
    <mergeCell ref="E144:F144"/>
    <mergeCell ref="O141:P141"/>
    <mergeCell ref="Q141:R141"/>
    <mergeCell ref="O142:P142"/>
    <mergeCell ref="Q142:R142"/>
    <mergeCell ref="O143:P143"/>
    <mergeCell ref="Q143:R143"/>
    <mergeCell ref="O144:P144"/>
    <mergeCell ref="Q144:R144"/>
    <mergeCell ref="O145:P145"/>
    <mergeCell ref="Q145:R145"/>
    <mergeCell ref="A140:D140"/>
    <mergeCell ref="E140:F140"/>
    <mergeCell ref="X9:AB9"/>
    <mergeCell ref="X135:AB135"/>
    <mergeCell ref="A114:W115"/>
    <mergeCell ref="A132:W132"/>
    <mergeCell ref="A126:W126"/>
    <mergeCell ref="I135:I136"/>
    <mergeCell ref="J135:J136"/>
    <mergeCell ref="K135:K136"/>
    <mergeCell ref="L135:L136"/>
    <mergeCell ref="N135:N136"/>
    <mergeCell ref="S135:S136"/>
    <mergeCell ref="T135:T136"/>
    <mergeCell ref="U135:W135"/>
    <mergeCell ref="A128:U128"/>
    <mergeCell ref="A130:D130"/>
    <mergeCell ref="A36:C36"/>
    <mergeCell ref="A124:W124"/>
    <mergeCell ref="A18:C18"/>
    <mergeCell ref="A19:C19"/>
    <mergeCell ref="A20:C20"/>
    <mergeCell ref="A21:C21"/>
    <mergeCell ref="A46:C46"/>
    <mergeCell ref="V21:W21"/>
    <mergeCell ref="O26:P26"/>
    <mergeCell ref="A1:U1"/>
    <mergeCell ref="A12:C12"/>
    <mergeCell ref="A11:C11"/>
    <mergeCell ref="U9:W9"/>
    <mergeCell ref="T9:T10"/>
    <mergeCell ref="N7:Q7"/>
    <mergeCell ref="R7:W7"/>
    <mergeCell ref="V18:W18"/>
    <mergeCell ref="V23:W23"/>
    <mergeCell ref="V24:W24"/>
    <mergeCell ref="V19:W19"/>
    <mergeCell ref="V20:W20"/>
    <mergeCell ref="O15:P15"/>
    <mergeCell ref="O16:P16"/>
    <mergeCell ref="O17:P17"/>
    <mergeCell ref="O18:P18"/>
    <mergeCell ref="O19:P19"/>
    <mergeCell ref="O20:P20"/>
    <mergeCell ref="O21:P21"/>
    <mergeCell ref="O22:P22"/>
    <mergeCell ref="O23:P23"/>
    <mergeCell ref="O24:P24"/>
    <mergeCell ref="A28:C28"/>
    <mergeCell ref="A29:C29"/>
    <mergeCell ref="A30:C30"/>
    <mergeCell ref="A31:C31"/>
    <mergeCell ref="D13:E13"/>
    <mergeCell ref="A22:C22"/>
    <mergeCell ref="G9:G10"/>
    <mergeCell ref="D12:E12"/>
    <mergeCell ref="D11:E11"/>
    <mergeCell ref="A27:C27"/>
    <mergeCell ref="F9:F10"/>
    <mergeCell ref="D14:E14"/>
    <mergeCell ref="D15:E15"/>
    <mergeCell ref="A23:C23"/>
    <mergeCell ref="A24:C24"/>
    <mergeCell ref="A25:C25"/>
    <mergeCell ref="A26:C26"/>
    <mergeCell ref="D20:E20"/>
    <mergeCell ref="V29:W29"/>
    <mergeCell ref="V30:W30"/>
    <mergeCell ref="A14:C14"/>
    <mergeCell ref="A15:C15"/>
    <mergeCell ref="A16:C16"/>
    <mergeCell ref="A17:C17"/>
    <mergeCell ref="B62:C62"/>
    <mergeCell ref="D46:E46"/>
    <mergeCell ref="D47:E47"/>
    <mergeCell ref="D48:E48"/>
    <mergeCell ref="A40:C40"/>
    <mergeCell ref="D49:E49"/>
    <mergeCell ref="D50:E50"/>
    <mergeCell ref="D41:E41"/>
    <mergeCell ref="D42:E42"/>
    <mergeCell ref="D43:E43"/>
    <mergeCell ref="B61:C61"/>
    <mergeCell ref="B60:C60"/>
    <mergeCell ref="D44:E44"/>
    <mergeCell ref="A48:C48"/>
    <mergeCell ref="D45:E45"/>
    <mergeCell ref="A51:C54"/>
    <mergeCell ref="A42:C42"/>
    <mergeCell ref="A43:C43"/>
    <mergeCell ref="A44:C44"/>
    <mergeCell ref="A45:C45"/>
    <mergeCell ref="A47:C47"/>
    <mergeCell ref="A49:C49"/>
    <mergeCell ref="A50:C50"/>
    <mergeCell ref="A41:C41"/>
    <mergeCell ref="V22:W22"/>
    <mergeCell ref="V11:W11"/>
    <mergeCell ref="V12:W12"/>
    <mergeCell ref="V13:W13"/>
    <mergeCell ref="V14:W14"/>
    <mergeCell ref="V15:W15"/>
    <mergeCell ref="V16:W16"/>
    <mergeCell ref="D37:E37"/>
    <mergeCell ref="V38:W38"/>
    <mergeCell ref="V33:W33"/>
    <mergeCell ref="V34:W34"/>
    <mergeCell ref="D24:E24"/>
    <mergeCell ref="D16:E16"/>
    <mergeCell ref="D17:E17"/>
    <mergeCell ref="D18:E18"/>
    <mergeCell ref="D19:E19"/>
    <mergeCell ref="V35:W35"/>
    <mergeCell ref="V17:W17"/>
    <mergeCell ref="V31:W31"/>
    <mergeCell ref="V36:W36"/>
    <mergeCell ref="V37:W37"/>
    <mergeCell ref="V25:W25"/>
    <mergeCell ref="V26:W26"/>
    <mergeCell ref="V27:W27"/>
    <mergeCell ref="D55:S55"/>
    <mergeCell ref="B55:C55"/>
    <mergeCell ref="A37:C37"/>
    <mergeCell ref="A38:C38"/>
    <mergeCell ref="A39:C39"/>
    <mergeCell ref="D30:E30"/>
    <mergeCell ref="V39:W39"/>
    <mergeCell ref="V40:W40"/>
    <mergeCell ref="V41:W41"/>
    <mergeCell ref="V42:W42"/>
    <mergeCell ref="V43:W43"/>
    <mergeCell ref="V44:W44"/>
    <mergeCell ref="V32:W32"/>
    <mergeCell ref="V28:W28"/>
    <mergeCell ref="A32:C32"/>
    <mergeCell ref="A33:C33"/>
    <mergeCell ref="A35:C35"/>
    <mergeCell ref="F54:G54"/>
    <mergeCell ref="A34:C34"/>
    <mergeCell ref="D36:E36"/>
    <mergeCell ref="D38:E38"/>
    <mergeCell ref="D39:E39"/>
    <mergeCell ref="D40:E40"/>
    <mergeCell ref="N9:N10"/>
    <mergeCell ref="D21:E21"/>
    <mergeCell ref="D22:E22"/>
    <mergeCell ref="D23:E23"/>
    <mergeCell ref="D29:E29"/>
    <mergeCell ref="D31:E31"/>
    <mergeCell ref="D32:E32"/>
    <mergeCell ref="D33:E33"/>
    <mergeCell ref="D34:E34"/>
    <mergeCell ref="D35:E35"/>
    <mergeCell ref="D26:E26"/>
    <mergeCell ref="D27:E27"/>
    <mergeCell ref="D28:E28"/>
    <mergeCell ref="M9:M10"/>
    <mergeCell ref="J9:J10"/>
    <mergeCell ref="A9:C10"/>
    <mergeCell ref="D9:E10"/>
    <mergeCell ref="L9:L10"/>
    <mergeCell ref="D25:E25"/>
    <mergeCell ref="O25:P25"/>
    <mergeCell ref="O10:P10"/>
    <mergeCell ref="O9:R9"/>
    <mergeCell ref="Q14:R14"/>
    <mergeCell ref="Q15:R15"/>
    <mergeCell ref="Q16:R16"/>
    <mergeCell ref="Q17:R17"/>
    <mergeCell ref="Q18:R18"/>
    <mergeCell ref="O14:P14"/>
    <mergeCell ref="Q19:R19"/>
    <mergeCell ref="Q20:R20"/>
    <mergeCell ref="Q21:R21"/>
    <mergeCell ref="Q22:R22"/>
    <mergeCell ref="Q23:R23"/>
    <mergeCell ref="Q24:R24"/>
    <mergeCell ref="Q25:R25"/>
    <mergeCell ref="K9:K10"/>
    <mergeCell ref="G6:H6"/>
    <mergeCell ref="I9:I10"/>
    <mergeCell ref="U5:V6"/>
    <mergeCell ref="O11:P11"/>
    <mergeCell ref="O12:P12"/>
    <mergeCell ref="O13:P13"/>
    <mergeCell ref="Q11:R11"/>
    <mergeCell ref="Q12:R12"/>
    <mergeCell ref="Q13:R13"/>
    <mergeCell ref="S9:S10"/>
    <mergeCell ref="H9:H10"/>
    <mergeCell ref="Q10:R10"/>
    <mergeCell ref="K7:L7"/>
    <mergeCell ref="A7:J7"/>
    <mergeCell ref="A13:C13"/>
    <mergeCell ref="R51:S53"/>
    <mergeCell ref="F51:G53"/>
    <mergeCell ref="D51:E53"/>
    <mergeCell ref="H51:Q51"/>
    <mergeCell ref="H52:K53"/>
    <mergeCell ref="L52:N53"/>
    <mergeCell ref="O52:Q53"/>
    <mergeCell ref="T51:W52"/>
    <mergeCell ref="T53:V53"/>
    <mergeCell ref="R66:W67"/>
    <mergeCell ref="R64:W65"/>
    <mergeCell ref="A70:E70"/>
    <mergeCell ref="A75:R75"/>
    <mergeCell ref="E73:J73"/>
    <mergeCell ref="L73:P73"/>
    <mergeCell ref="R73:U73"/>
    <mergeCell ref="C73:D73"/>
    <mergeCell ref="A76:R76"/>
    <mergeCell ref="G64:Q65"/>
    <mergeCell ref="G66:Q67"/>
    <mergeCell ref="N72:P72"/>
    <mergeCell ref="R70:U70"/>
    <mergeCell ref="R71:U71"/>
    <mergeCell ref="R72:U72"/>
    <mergeCell ref="A71:D71"/>
    <mergeCell ref="A72:D72"/>
    <mergeCell ref="E71:K71"/>
    <mergeCell ref="E72:K72"/>
    <mergeCell ref="E69:K69"/>
    <mergeCell ref="A69:D69"/>
    <mergeCell ref="L69:P69"/>
    <mergeCell ref="R69:U69"/>
    <mergeCell ref="V2:W2"/>
    <mergeCell ref="R5:S5"/>
    <mergeCell ref="R6:S6"/>
    <mergeCell ref="L5:M5"/>
    <mergeCell ref="L6:M6"/>
    <mergeCell ref="A6:E6"/>
    <mergeCell ref="A5:E5"/>
    <mergeCell ref="O5:P5"/>
    <mergeCell ref="O6:P6"/>
    <mergeCell ref="A2:B2"/>
    <mergeCell ref="C2:H2"/>
    <mergeCell ref="Q2:R2"/>
    <mergeCell ref="S2:T2"/>
    <mergeCell ref="J3:O3"/>
    <mergeCell ref="P3:W3"/>
    <mergeCell ref="I5:J5"/>
    <mergeCell ref="I6:J6"/>
    <mergeCell ref="G5:H5"/>
    <mergeCell ref="D3:I3"/>
    <mergeCell ref="A3:C3"/>
    <mergeCell ref="K2:P2"/>
    <mergeCell ref="Q37:R37"/>
    <mergeCell ref="Q38:R38"/>
    <mergeCell ref="N87:R87"/>
    <mergeCell ref="N88:R88"/>
    <mergeCell ref="S86:T86"/>
    <mergeCell ref="N91:O91"/>
    <mergeCell ref="O27:P27"/>
    <mergeCell ref="O28:P28"/>
    <mergeCell ref="O29:P29"/>
    <mergeCell ref="O30:P30"/>
    <mergeCell ref="O31:P31"/>
    <mergeCell ref="O32:P32"/>
    <mergeCell ref="O33:P33"/>
    <mergeCell ref="O34:P34"/>
    <mergeCell ref="O35:P35"/>
    <mergeCell ref="O36:P36"/>
    <mergeCell ref="O37:P37"/>
    <mergeCell ref="O38:P38"/>
    <mergeCell ref="O39:P39"/>
    <mergeCell ref="O40:P40"/>
    <mergeCell ref="O41:P41"/>
    <mergeCell ref="O42:P42"/>
    <mergeCell ref="O43:P43"/>
    <mergeCell ref="O44:P44"/>
    <mergeCell ref="Q28:R28"/>
    <mergeCell ref="Q29:R29"/>
    <mergeCell ref="Q30:R30"/>
    <mergeCell ref="Q31:R31"/>
    <mergeCell ref="Q32:R32"/>
    <mergeCell ref="Q33:R33"/>
    <mergeCell ref="Q34:R34"/>
    <mergeCell ref="Q35:R35"/>
    <mergeCell ref="Q36:R36"/>
    <mergeCell ref="Q26:R26"/>
    <mergeCell ref="Q27:R27"/>
    <mergeCell ref="A79:G79"/>
    <mergeCell ref="Q39:R39"/>
    <mergeCell ref="Q49:R49"/>
    <mergeCell ref="Q50:R50"/>
    <mergeCell ref="Q40:R40"/>
    <mergeCell ref="Q41:R41"/>
    <mergeCell ref="Q42:R42"/>
    <mergeCell ref="Q43:R43"/>
    <mergeCell ref="Q44:R44"/>
    <mergeCell ref="Q45:R45"/>
    <mergeCell ref="Q46:R46"/>
    <mergeCell ref="Q47:R47"/>
    <mergeCell ref="Q48:R48"/>
    <mergeCell ref="O47:P47"/>
    <mergeCell ref="O48:P48"/>
    <mergeCell ref="O49:P49"/>
    <mergeCell ref="O50:P50"/>
    <mergeCell ref="O45:P45"/>
    <mergeCell ref="O46:P46"/>
    <mergeCell ref="A63:W63"/>
    <mergeCell ref="A64:F65"/>
    <mergeCell ref="A67:F67"/>
  </mergeCells>
  <dataValidations count="5">
    <dataValidation type="list" allowBlank="1" showInputMessage="1" showErrorMessage="1" sqref="K7:L7 R121" xr:uid="{00000000-0002-0000-0000-000000000000}">
      <formula1>"Yes, No, Unknown"</formula1>
    </dataValidation>
    <dataValidation type="list" allowBlank="1" showInputMessage="1" showErrorMessage="1" sqref="S75:T76" xr:uid="{00000000-0002-0000-0000-000001000000}">
      <formula1>"Yes, No"</formula1>
    </dataValidation>
    <dataValidation type="list" allowBlank="1" showInputMessage="1" showErrorMessage="1" sqref="E73:J73" xr:uid="{00000000-0002-0000-0000-000002000000}">
      <formula1>"BLM, BOR, NPS, USFWS, USFS, Tribal, State, Private, Other (Municipal/County)"</formula1>
    </dataValidation>
    <dataValidation type="list" allowBlank="1" showInputMessage="1" showErrorMessage="1" sqref="L122:M122" xr:uid="{00000000-0002-0000-0000-000003000000}">
      <formula1>"Perennial, Ephemeral, Intermittent"</formula1>
    </dataValidation>
    <dataValidation type="list" allowBlank="1" showInputMessage="1" showErrorMessage="1" sqref="C117:F118 N117:R119" xr:uid="{00000000-0002-0000-0000-000004000000}">
      <formula1>$X$113:$X$126</formula1>
    </dataValidation>
  </dataValidations>
  <hyperlinks>
    <hyperlink ref="H51:Q51" location="Instructions!B103" display="Total Estimated Breeding Territories: (refer to Territory Defintions below)" xr:uid="{00000000-0004-0000-0000-000000000000}"/>
    <hyperlink ref="U5:V6" location="Instructions!B54" display="Magnetic North Declination:" xr:uid="{00000000-0004-0000-0000-000001000000}"/>
    <hyperlink ref="D51:E53" location="Instructions!B110" display="Total Survey Hours:" xr:uid="{00000000-0004-0000-0000-000002000000}"/>
    <hyperlink ref="F51:G53" location="Instructions!B112" display="Tot. #  of Detections:" xr:uid="{00000000-0004-0000-0000-000003000000}"/>
    <hyperlink ref="H52:K53" location="Instructions!B114" display="Number of PO Territories:" xr:uid="{00000000-0004-0000-0000-000004000000}"/>
    <hyperlink ref="L52:N53" location="Instructions!B116" display="Number of PR     Territories:" xr:uid="{00000000-0004-0000-0000-000005000000}"/>
    <hyperlink ref="O52:Q53" location="Instructions!B118" display="Number of CO Territories:" xr:uid="{00000000-0004-0000-0000-000006000000}"/>
    <hyperlink ref="A68:W68" location="Instructions!B124" display="Page 2" xr:uid="{00000000-0004-0000-0000-000007000000}"/>
    <hyperlink ref="A1:U1" location="Instructions!B1" display="Yellow-Billed Cuckoo Survey Summary Form for electronic submission (Form revised 2021)" xr:uid="{00000000-0004-0000-0000-000008000000}"/>
    <hyperlink ref="A121:O121" location="Instructions!A174" display="Is the survey area or adjacent area (within 300 m) dominated by surface water or saturated soil during at least 2 surveys?" xr:uid="{00000000-0004-0000-0000-000009000000}"/>
    <hyperlink ref="A122:J122" location="Instructions!B192" display=" Perennial, intermittent, or ephemeral drainage (or body of water:):" xr:uid="{00000000-0004-0000-0000-00000A000000}"/>
    <hyperlink ref="A91:K91" location="Instructions!B164" display="Average Height (top of trees) of Overstory (meters; do not include a range):" xr:uid="{00000000-0004-0000-0000-00000B000000}"/>
    <hyperlink ref="A92:M92" location="Instructions!B166" display="Estimated Absolute (as opposed to relative) Canopy Cover (percent; may be &lt; 100%):" xr:uid="{00000000-0004-0000-0000-00000C000000}"/>
    <hyperlink ref="A84" location="Instructions!A146" display="Average Overstory/Canopy (where playback calls were used):" xr:uid="{00000000-0004-0000-0000-00000D000000}"/>
    <hyperlink ref="A84:M84" location="Instructions!B160" display="Average Overstory/Canopy (where playback calls were used):" xr:uid="{00000000-0004-0000-0000-00000E000000}"/>
    <hyperlink ref="A121:Q121" location="Instructions!B190" display="Is the survey area or adjacent area (within 300 m) dominated by surface water or saturated soil during at least 2 surveys?" xr:uid="{00000000-0004-0000-0000-00000F000000}"/>
    <hyperlink ref="A93:J93" location="Instructions!B168" display="Average Subcanopy (if present; where playback calls were used):" xr:uid="{00000000-0004-0000-0000-000010000000}"/>
    <hyperlink ref="N9:N10" location="Appendix1_BehaviorCodes!A1" display="Behavior Observed:                          (refer to codes)" xr:uid="{00000000-0004-0000-0000-000011000000}"/>
    <hyperlink ref="A103:W103" location="Instructions!B175" display="Average Understory (if present; where playback calls were used):" xr:uid="{00000000-0004-0000-0000-000012000000}"/>
    <hyperlink ref="A113:W113" location="Instructions!B182" display="Immediate Adjacent Habitat Along Entire Transect  (Outside of survey site):" xr:uid="{00000000-0004-0000-0000-000013000000}"/>
    <hyperlink ref="A126:W126" location="Instructions!B14" display="See state and federal permit requirements. Excel forms (spreadsheets) must be emailed in Excel format.  Maps and photos may be compiled into a pdf.  Results must be submitted by October 15, following each survey season. " xr:uid="{00000000-0004-0000-0000-000014000000}"/>
    <hyperlink ref="A101:M101" location="Instructions!B171" display="Average Height (top of trees) of Subcanopy (meters; do not include a range):" xr:uid="{00000000-0004-0000-0000-000015000000}"/>
    <hyperlink ref="A102:M102" location="Instructions!B173" display="Estimated Absolute (as opposed to relative) Subcanopy Cover (percent; may be &lt; 100%):" xr:uid="{00000000-0004-0000-0000-000016000000}"/>
    <hyperlink ref="A112:M112" location="Instructions!B180" display="Estimated Absolute (as opposed to relative) Understory Cover (percent; may be &lt; 100%):" xr:uid="{00000000-0004-0000-0000-000017000000}"/>
    <hyperlink ref="A111:M111" location="Instructions!B178" display="Average Height (top) of Understory (meters; do not include a range):" xr:uid="{00000000-0004-0000-0000-000018000000}"/>
    <hyperlink ref="A132:W132" location="Instructions!B64" display="Additional Yellow-billed Cuckoo Detections" xr:uid="{00000000-0004-0000-0000-000019000000}"/>
    <hyperlink ref="A55" location="Instructions!B122" display="Sur. #:" xr:uid="{00000000-0004-0000-0000-00001A000000}"/>
    <hyperlink ref="B55:C55" location="Instructions!B122" display="YBCU #:" xr:uid="{00000000-0004-0000-0000-00001B000000}"/>
    <hyperlink ref="D55:S55" location="Instructions!B122" display=" Detection Comments/Additional Behaviors:" xr:uid="{00000000-0004-0000-0000-00001C000000}"/>
  </hyperlinks>
  <printOptions gridLines="1"/>
  <pageMargins left="0.7" right="0.7" top="0.75" bottom="0.75" header="0.3" footer="0.3"/>
  <pageSetup scale="87" orientation="portrait" verticalDpi="360" r:id="rId1"/>
  <rowBreaks count="1" manualBreakCount="1">
    <brk id="67" max="16383" man="1"/>
  </rowBreaks>
  <colBreaks count="1" manualBreakCount="1">
    <brk id="23" max="1048575"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5000000}">
          <x14:formula1>
            <xm:f>Appendix2_VegCodes!$E$2:$E$116</xm:f>
          </x14:formula1>
          <xm:sqref>C97:G98 N97:R99 C87:G88 N87:R89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5" tint="0.79998168889431442"/>
  </sheetPr>
  <dimension ref="A1:E213"/>
  <sheetViews>
    <sheetView tabSelected="1" topLeftCell="B18" zoomScale="85" zoomScaleNormal="85" workbookViewId="0">
      <selection activeCell="B16" sqref="B16"/>
    </sheetView>
  </sheetViews>
  <sheetFormatPr defaultRowHeight="15" x14ac:dyDescent="0.25"/>
  <cols>
    <col min="1" max="1" width="14.28515625" style="33" customWidth="1"/>
    <col min="2" max="2" width="104.28515625" customWidth="1"/>
    <col min="4" max="4" width="30.5703125" style="103" customWidth="1"/>
    <col min="5" max="5" width="39.140625" customWidth="1"/>
  </cols>
  <sheetData>
    <row r="1" spans="2:5" ht="18.75" x14ac:dyDescent="0.25">
      <c r="B1" s="156" t="s">
        <v>158</v>
      </c>
      <c r="C1" s="33"/>
      <c r="E1" s="33"/>
    </row>
    <row r="2" spans="2:5" ht="15.75" x14ac:dyDescent="0.25">
      <c r="B2" s="64" t="s">
        <v>159</v>
      </c>
      <c r="C2" s="33"/>
      <c r="D2" s="104" t="s">
        <v>160</v>
      </c>
      <c r="E2" s="113" t="s">
        <v>161</v>
      </c>
    </row>
    <row r="3" spans="2:5" ht="15.75" x14ac:dyDescent="0.25">
      <c r="B3" s="64" t="s">
        <v>848</v>
      </c>
      <c r="C3" s="33"/>
      <c r="E3" s="113" t="s">
        <v>162</v>
      </c>
    </row>
    <row r="4" spans="2:5" ht="15.75" x14ac:dyDescent="0.25">
      <c r="B4" s="64"/>
      <c r="C4" s="33"/>
      <c r="E4" s="33"/>
    </row>
    <row r="5" spans="2:5" ht="15.75" x14ac:dyDescent="0.25">
      <c r="B5" s="65" t="s">
        <v>163</v>
      </c>
      <c r="C5" s="33"/>
      <c r="E5" s="33"/>
    </row>
    <row r="6" spans="2:5" ht="94.5" x14ac:dyDescent="0.25">
      <c r="B6" s="66" t="s">
        <v>164</v>
      </c>
      <c r="C6" s="33"/>
      <c r="E6" s="33"/>
    </row>
    <row r="7" spans="2:5" ht="15.75" x14ac:dyDescent="0.25">
      <c r="B7" s="62"/>
      <c r="C7" s="33"/>
      <c r="E7" s="33"/>
    </row>
    <row r="8" spans="2:5" ht="31.5" x14ac:dyDescent="0.25">
      <c r="B8" s="62" t="s">
        <v>165</v>
      </c>
      <c r="C8" s="33"/>
      <c r="E8" s="33"/>
    </row>
    <row r="9" spans="2:5" ht="15.75" x14ac:dyDescent="0.25">
      <c r="B9" s="62"/>
      <c r="C9" s="33"/>
      <c r="E9" s="33"/>
    </row>
    <row r="10" spans="2:5" ht="110.25" x14ac:dyDescent="0.25">
      <c r="B10" s="67" t="s">
        <v>849</v>
      </c>
      <c r="C10" s="33"/>
      <c r="E10" s="33"/>
    </row>
    <row r="11" spans="2:5" ht="15.75" x14ac:dyDescent="0.25">
      <c r="B11" s="62"/>
      <c r="C11" s="33"/>
      <c r="E11" s="33"/>
    </row>
    <row r="12" spans="2:5" ht="78.75" x14ac:dyDescent="0.25">
      <c r="B12" s="67" t="s">
        <v>166</v>
      </c>
      <c r="C12" s="33"/>
      <c r="E12" s="33"/>
    </row>
    <row r="13" spans="2:5" ht="15.75" x14ac:dyDescent="0.25">
      <c r="B13" s="62"/>
      <c r="C13" s="33"/>
      <c r="E13" s="33"/>
    </row>
    <row r="14" spans="2:5" ht="90" x14ac:dyDescent="0.25">
      <c r="B14" s="154" t="s">
        <v>167</v>
      </c>
      <c r="C14" s="33"/>
      <c r="D14" s="104" t="s">
        <v>168</v>
      </c>
      <c r="E14" s="33"/>
    </row>
    <row r="15" spans="2:5" ht="15.75" x14ac:dyDescent="0.25">
      <c r="B15" s="62"/>
      <c r="C15" s="33"/>
      <c r="E15" s="33"/>
    </row>
    <row r="16" spans="2:5" ht="110.25" x14ac:dyDescent="0.25">
      <c r="B16" s="68" t="s">
        <v>855</v>
      </c>
      <c r="C16" s="33"/>
      <c r="E16" s="33"/>
    </row>
    <row r="17" spans="2:2" ht="15.75" x14ac:dyDescent="0.25">
      <c r="B17" s="62"/>
    </row>
    <row r="18" spans="2:2" ht="15.75" x14ac:dyDescent="0.25">
      <c r="B18" s="62" t="s">
        <v>169</v>
      </c>
    </row>
    <row r="19" spans="2:2" ht="30" x14ac:dyDescent="0.25">
      <c r="B19" s="69" t="s">
        <v>170</v>
      </c>
    </row>
    <row r="20" spans="2:2" ht="31.5" x14ac:dyDescent="0.25">
      <c r="B20" s="70" t="s">
        <v>171</v>
      </c>
    </row>
    <row r="21" spans="2:2" ht="31.5" x14ac:dyDescent="0.25">
      <c r="B21" s="70" t="s">
        <v>172</v>
      </c>
    </row>
    <row r="22" spans="2:2" ht="31.5" x14ac:dyDescent="0.25">
      <c r="B22" s="70" t="s">
        <v>173</v>
      </c>
    </row>
    <row r="23" spans="2:2" ht="15.75" x14ac:dyDescent="0.25">
      <c r="B23" s="70" t="s">
        <v>174</v>
      </c>
    </row>
    <row r="24" spans="2:2" ht="15.75" x14ac:dyDescent="0.25">
      <c r="B24" s="70" t="s">
        <v>175</v>
      </c>
    </row>
    <row r="25" spans="2:2" ht="15.75" x14ac:dyDescent="0.25">
      <c r="B25" s="62"/>
    </row>
    <row r="26" spans="2:2" ht="78.75" x14ac:dyDescent="0.25">
      <c r="B26" s="62" t="s">
        <v>176</v>
      </c>
    </row>
    <row r="27" spans="2:2" ht="15.75" x14ac:dyDescent="0.25">
      <c r="B27" s="62"/>
    </row>
    <row r="28" spans="2:2" ht="31.5" x14ac:dyDescent="0.25">
      <c r="B28" s="71" t="s">
        <v>177</v>
      </c>
    </row>
    <row r="29" spans="2:2" ht="15.75" x14ac:dyDescent="0.25">
      <c r="B29" s="70"/>
    </row>
    <row r="30" spans="2:2" ht="47.25" x14ac:dyDescent="0.25">
      <c r="B30" s="71" t="s">
        <v>178</v>
      </c>
    </row>
    <row r="31" spans="2:2" ht="15.75" x14ac:dyDescent="0.25">
      <c r="B31" s="62"/>
    </row>
    <row r="32" spans="2:2" ht="31.5" x14ac:dyDescent="0.25">
      <c r="B32" s="62" t="s">
        <v>179</v>
      </c>
    </row>
    <row r="33" spans="2:2" ht="15.75" x14ac:dyDescent="0.25">
      <c r="B33" s="62"/>
    </row>
    <row r="34" spans="2:2" ht="15.75" x14ac:dyDescent="0.25">
      <c r="B34" s="64" t="s">
        <v>180</v>
      </c>
    </row>
    <row r="35" spans="2:2" ht="15.75" x14ac:dyDescent="0.25">
      <c r="B35" s="67"/>
    </row>
    <row r="36" spans="2:2" ht="94.5" x14ac:dyDescent="0.25">
      <c r="B36" s="67" t="s">
        <v>181</v>
      </c>
    </row>
    <row r="37" spans="2:2" ht="15.75" x14ac:dyDescent="0.25">
      <c r="B37" s="62"/>
    </row>
    <row r="38" spans="2:2" ht="15.75" x14ac:dyDescent="0.25">
      <c r="B38" s="67" t="s">
        <v>182</v>
      </c>
    </row>
    <row r="39" spans="2:2" ht="15.75" x14ac:dyDescent="0.25">
      <c r="B39" s="62"/>
    </row>
    <row r="40" spans="2:2" ht="47.25" x14ac:dyDescent="0.25">
      <c r="B40" s="67" t="s">
        <v>183</v>
      </c>
    </row>
    <row r="41" spans="2:2" ht="15.75" x14ac:dyDescent="0.25">
      <c r="B41" s="62"/>
    </row>
    <row r="42" spans="2:2" ht="15.75" x14ac:dyDescent="0.25">
      <c r="B42" s="67" t="s">
        <v>184</v>
      </c>
    </row>
    <row r="43" spans="2:2" ht="15.75" x14ac:dyDescent="0.25">
      <c r="B43" s="62"/>
    </row>
    <row r="44" spans="2:2" ht="60" x14ac:dyDescent="0.25">
      <c r="B44" s="132" t="s">
        <v>185</v>
      </c>
    </row>
    <row r="45" spans="2:2" ht="15.75" x14ac:dyDescent="0.25">
      <c r="B45" s="67"/>
    </row>
    <row r="46" spans="2:2" ht="63" x14ac:dyDescent="0.25">
      <c r="B46" s="67" t="s">
        <v>186</v>
      </c>
    </row>
    <row r="47" spans="2:2" ht="15.75" x14ac:dyDescent="0.25">
      <c r="B47" s="62"/>
    </row>
    <row r="48" spans="2:2" ht="141.75" x14ac:dyDescent="0.25">
      <c r="B48" s="67" t="s">
        <v>187</v>
      </c>
    </row>
    <row r="49" spans="2:4" ht="15.75" x14ac:dyDescent="0.25">
      <c r="B49" s="62"/>
      <c r="C49" s="33"/>
    </row>
    <row r="50" spans="2:4" ht="31.5" x14ac:dyDescent="0.25">
      <c r="B50" s="67" t="s">
        <v>188</v>
      </c>
      <c r="C50" s="33"/>
    </row>
    <row r="51" spans="2:4" ht="15.75" x14ac:dyDescent="0.25">
      <c r="B51" s="62"/>
      <c r="C51" s="33"/>
    </row>
    <row r="52" spans="2:4" ht="15.75" x14ac:dyDescent="0.25">
      <c r="B52" s="67" t="s">
        <v>189</v>
      </c>
      <c r="C52" s="33"/>
    </row>
    <row r="53" spans="2:4" ht="15.75" x14ac:dyDescent="0.25">
      <c r="B53" s="62"/>
      <c r="C53" s="33"/>
    </row>
    <row r="54" spans="2:4" ht="78.75" x14ac:dyDescent="0.25">
      <c r="B54" s="67" t="s">
        <v>190</v>
      </c>
      <c r="C54" s="33"/>
      <c r="D54" s="104" t="s">
        <v>160</v>
      </c>
    </row>
    <row r="55" spans="2:4" x14ac:dyDescent="0.25">
      <c r="B55" s="153" t="s">
        <v>191</v>
      </c>
      <c r="C55" s="33"/>
    </row>
    <row r="56" spans="2:4" ht="15.75" x14ac:dyDescent="0.25">
      <c r="B56" s="62"/>
      <c r="C56" s="33"/>
    </row>
    <row r="57" spans="2:4" ht="15.75" x14ac:dyDescent="0.25">
      <c r="B57" s="67" t="s">
        <v>192</v>
      </c>
      <c r="C57" s="33"/>
    </row>
    <row r="58" spans="2:4" ht="15.75" x14ac:dyDescent="0.25">
      <c r="B58" s="62"/>
      <c r="C58" s="33"/>
    </row>
    <row r="59" spans="2:4" ht="31.5" x14ac:dyDescent="0.25">
      <c r="B59" s="67" t="s">
        <v>193</v>
      </c>
      <c r="C59" s="33"/>
    </row>
    <row r="60" spans="2:4" ht="15.75" x14ac:dyDescent="0.25">
      <c r="B60" s="62"/>
      <c r="C60" s="33"/>
    </row>
    <row r="61" spans="2:4" ht="15.75" x14ac:dyDescent="0.25">
      <c r="B61" s="67" t="s">
        <v>194</v>
      </c>
      <c r="C61" s="33"/>
    </row>
    <row r="62" spans="2:4" ht="220.5" x14ac:dyDescent="0.25">
      <c r="B62" s="62" t="s">
        <v>195</v>
      </c>
      <c r="C62" s="33"/>
    </row>
    <row r="63" spans="2:4" ht="15.75" x14ac:dyDescent="0.25">
      <c r="B63" s="62"/>
      <c r="C63" s="33"/>
    </row>
    <row r="64" spans="2:4" ht="63" x14ac:dyDescent="0.25">
      <c r="B64" s="62" t="s">
        <v>196</v>
      </c>
      <c r="C64" s="33"/>
    </row>
    <row r="65" spans="2:4" ht="15.75" x14ac:dyDescent="0.25">
      <c r="B65" s="62"/>
      <c r="C65" s="33"/>
    </row>
    <row r="66" spans="2:4" ht="15.75" x14ac:dyDescent="0.25">
      <c r="B66" s="67" t="s">
        <v>197</v>
      </c>
      <c r="C66" s="33"/>
    </row>
    <row r="67" spans="2:4" ht="15.75" x14ac:dyDescent="0.25">
      <c r="B67" s="62"/>
      <c r="C67" s="33"/>
    </row>
    <row r="68" spans="2:4" ht="15.75" x14ac:dyDescent="0.25">
      <c r="B68" s="67" t="s">
        <v>198</v>
      </c>
      <c r="C68" s="33"/>
    </row>
    <row r="69" spans="2:4" ht="15.75" x14ac:dyDescent="0.25">
      <c r="B69" s="62"/>
      <c r="C69" s="33"/>
    </row>
    <row r="70" spans="2:4" ht="31.5" x14ac:dyDescent="0.25">
      <c r="B70" s="67" t="s">
        <v>199</v>
      </c>
      <c r="C70" s="33"/>
    </row>
    <row r="71" spans="2:4" ht="15.75" x14ac:dyDescent="0.25">
      <c r="B71" s="62"/>
      <c r="C71" s="33"/>
    </row>
    <row r="72" spans="2:4" ht="78.75" x14ac:dyDescent="0.25">
      <c r="B72" s="67" t="s">
        <v>200</v>
      </c>
      <c r="C72" s="33"/>
      <c r="D72" s="105"/>
    </row>
    <row r="73" spans="2:4" ht="15.75" x14ac:dyDescent="0.25">
      <c r="B73" s="67"/>
      <c r="C73" s="33"/>
    </row>
    <row r="74" spans="2:4" ht="94.5" x14ac:dyDescent="0.25">
      <c r="B74" s="67" t="s">
        <v>201</v>
      </c>
      <c r="C74" s="33"/>
      <c r="D74" s="105"/>
    </row>
    <row r="75" spans="2:4" ht="15.75" x14ac:dyDescent="0.25">
      <c r="B75" s="62"/>
      <c r="C75" s="33"/>
    </row>
    <row r="76" spans="2:4" ht="110.25" x14ac:dyDescent="0.25">
      <c r="B76" s="67" t="s">
        <v>202</v>
      </c>
      <c r="C76" s="33"/>
    </row>
    <row r="77" spans="2:4" ht="15.75" x14ac:dyDescent="0.25">
      <c r="B77" s="67"/>
      <c r="C77" s="33"/>
    </row>
    <row r="78" spans="2:4" ht="31.5" x14ac:dyDescent="0.25">
      <c r="B78" s="67" t="s">
        <v>203</v>
      </c>
      <c r="C78" s="33"/>
    </row>
    <row r="79" spans="2:4" ht="15.75" x14ac:dyDescent="0.25">
      <c r="B79" s="62"/>
      <c r="C79" s="33"/>
    </row>
    <row r="80" spans="2:4" ht="47.25" x14ac:dyDescent="0.25">
      <c r="B80" s="67" t="s">
        <v>204</v>
      </c>
      <c r="C80" s="33"/>
    </row>
    <row r="81" spans="2:5" ht="15.75" x14ac:dyDescent="0.25">
      <c r="B81" s="62"/>
      <c r="C81" s="33"/>
      <c r="E81" s="33"/>
    </row>
    <row r="82" spans="2:5" ht="31.5" x14ac:dyDescent="0.25">
      <c r="B82" s="67" t="s">
        <v>205</v>
      </c>
      <c r="C82" s="33"/>
      <c r="E82" s="33"/>
    </row>
    <row r="83" spans="2:5" ht="15.75" x14ac:dyDescent="0.25">
      <c r="B83" s="62"/>
      <c r="C83" s="33"/>
      <c r="E83" s="33"/>
    </row>
    <row r="84" spans="2:5" ht="47.25" x14ac:dyDescent="0.25">
      <c r="B84" s="67" t="s">
        <v>206</v>
      </c>
      <c r="C84" s="33"/>
      <c r="E84" s="33"/>
    </row>
    <row r="85" spans="2:5" ht="15.75" x14ac:dyDescent="0.25">
      <c r="B85" s="62"/>
      <c r="C85" s="33"/>
      <c r="E85" s="33"/>
    </row>
    <row r="86" spans="2:5" ht="94.5" x14ac:dyDescent="0.25">
      <c r="B86" s="67" t="s">
        <v>207</v>
      </c>
      <c r="C86" s="33"/>
      <c r="E86" s="33"/>
    </row>
    <row r="87" spans="2:5" ht="15.75" x14ac:dyDescent="0.25">
      <c r="B87" s="62"/>
      <c r="C87" s="33"/>
      <c r="E87" s="33"/>
    </row>
    <row r="88" spans="2:5" ht="189" x14ac:dyDescent="0.25">
      <c r="B88" s="67" t="s">
        <v>208</v>
      </c>
      <c r="C88" s="33"/>
      <c r="D88" s="104" t="s">
        <v>160</v>
      </c>
      <c r="E88" s="61" t="s">
        <v>209</v>
      </c>
    </row>
    <row r="89" spans="2:5" ht="15.75" x14ac:dyDescent="0.25">
      <c r="B89" s="62"/>
      <c r="C89" s="33"/>
      <c r="E89" s="33"/>
    </row>
    <row r="90" spans="2:5" ht="47.25" x14ac:dyDescent="0.25">
      <c r="B90" s="67" t="s">
        <v>210</v>
      </c>
      <c r="C90" s="33"/>
      <c r="E90" s="33"/>
    </row>
    <row r="91" spans="2:5" ht="15.75" x14ac:dyDescent="0.25">
      <c r="B91" s="62"/>
      <c r="C91" s="33"/>
      <c r="E91" s="33"/>
    </row>
    <row r="92" spans="2:5" ht="47.25" x14ac:dyDescent="0.25">
      <c r="B92" s="67" t="s">
        <v>211</v>
      </c>
      <c r="C92" s="33"/>
      <c r="E92" s="33"/>
    </row>
    <row r="93" spans="2:5" ht="15.75" x14ac:dyDescent="0.25">
      <c r="B93" s="62"/>
      <c r="C93" s="33"/>
      <c r="E93" s="33"/>
    </row>
    <row r="94" spans="2:5" ht="47.25" x14ac:dyDescent="0.25">
      <c r="B94" s="67" t="s">
        <v>212</v>
      </c>
      <c r="C94" s="33"/>
      <c r="E94" s="33"/>
    </row>
    <row r="95" spans="2:5" ht="15.75" x14ac:dyDescent="0.25">
      <c r="B95" s="62"/>
      <c r="C95" s="33"/>
      <c r="E95" s="33"/>
    </row>
    <row r="96" spans="2:5" ht="47.25" x14ac:dyDescent="0.25">
      <c r="B96" s="67" t="s">
        <v>213</v>
      </c>
      <c r="C96" s="33"/>
      <c r="E96" s="33"/>
    </row>
    <row r="97" spans="1:4" ht="15.75" x14ac:dyDescent="0.25">
      <c r="B97" s="62"/>
      <c r="C97" s="33"/>
    </row>
    <row r="98" spans="1:4" ht="15.75" x14ac:dyDescent="0.25">
      <c r="B98" s="67" t="s">
        <v>214</v>
      </c>
      <c r="C98" s="33"/>
    </row>
    <row r="99" spans="1:4" ht="94.5" x14ac:dyDescent="0.25">
      <c r="B99" s="62" t="s">
        <v>215</v>
      </c>
      <c r="C99" s="33"/>
    </row>
    <row r="100" spans="1:4" ht="15.75" x14ac:dyDescent="0.25">
      <c r="B100" s="62"/>
      <c r="C100" s="33"/>
    </row>
    <row r="101" spans="1:4" ht="63" x14ac:dyDescent="0.25">
      <c r="B101" s="67" t="s">
        <v>216</v>
      </c>
      <c r="C101" s="33"/>
    </row>
    <row r="102" spans="1:4" s="33" customFormat="1" ht="15.75" x14ac:dyDescent="0.25">
      <c r="B102" s="67"/>
      <c r="D102" s="103"/>
    </row>
    <row r="103" spans="1:4" ht="16.5" thickBot="1" x14ac:dyDescent="0.3">
      <c r="B103" s="64" t="s">
        <v>217</v>
      </c>
      <c r="C103" s="33"/>
    </row>
    <row r="104" spans="1:4" ht="48" thickBot="1" x14ac:dyDescent="0.3">
      <c r="A104" s="74" t="s">
        <v>218</v>
      </c>
      <c r="B104" s="74" t="s">
        <v>81</v>
      </c>
      <c r="C104" s="33"/>
      <c r="D104" s="104" t="s">
        <v>160</v>
      </c>
    </row>
    <row r="105" spans="1:4" ht="63.75" thickBot="1" x14ac:dyDescent="0.3">
      <c r="A105" s="63" t="s">
        <v>219</v>
      </c>
      <c r="B105" s="63" t="s">
        <v>220</v>
      </c>
      <c r="C105" s="33"/>
    </row>
    <row r="106" spans="1:4" ht="48" thickBot="1" x14ac:dyDescent="0.3">
      <c r="A106" s="63" t="s">
        <v>221</v>
      </c>
      <c r="B106" s="63" t="s">
        <v>222</v>
      </c>
      <c r="C106" s="33"/>
    </row>
    <row r="108" spans="1:4" ht="110.25" x14ac:dyDescent="0.25">
      <c r="B108" s="70" t="s">
        <v>223</v>
      </c>
      <c r="C108" s="33"/>
    </row>
    <row r="109" spans="1:4" ht="15.75" x14ac:dyDescent="0.25">
      <c r="B109" s="62"/>
      <c r="C109" s="33"/>
    </row>
    <row r="110" spans="1:4" ht="78.75" x14ac:dyDescent="0.25">
      <c r="B110" s="133" t="s">
        <v>850</v>
      </c>
      <c r="C110" s="33"/>
      <c r="D110" s="104" t="s">
        <v>160</v>
      </c>
    </row>
    <row r="111" spans="1:4" ht="15.75" x14ac:dyDescent="0.25">
      <c r="B111" s="70"/>
      <c r="C111" s="33"/>
    </row>
    <row r="112" spans="1:4" ht="146.25" x14ac:dyDescent="0.25">
      <c r="B112" s="174" t="s">
        <v>842</v>
      </c>
      <c r="C112" s="33"/>
      <c r="D112" s="105"/>
    </row>
    <row r="113" spans="2:4" ht="15.75" x14ac:dyDescent="0.25">
      <c r="B113" s="70"/>
      <c r="C113" s="33"/>
    </row>
    <row r="114" spans="2:4" ht="31.5" x14ac:dyDescent="0.25">
      <c r="B114" s="174" t="s">
        <v>224</v>
      </c>
      <c r="C114" s="33"/>
      <c r="D114" s="104" t="s">
        <v>160</v>
      </c>
    </row>
    <row r="115" spans="2:4" ht="15.75" x14ac:dyDescent="0.25">
      <c r="B115" s="174"/>
      <c r="C115" s="33"/>
    </row>
    <row r="116" spans="2:4" ht="47.25" x14ac:dyDescent="0.25">
      <c r="B116" s="174" t="s">
        <v>225</v>
      </c>
      <c r="C116" s="33"/>
      <c r="D116" s="104" t="s">
        <v>160</v>
      </c>
    </row>
    <row r="117" spans="2:4" ht="15.75" x14ac:dyDescent="0.25">
      <c r="B117" s="174"/>
      <c r="C117" s="33"/>
    </row>
    <row r="118" spans="2:4" ht="47.25" x14ac:dyDescent="0.25">
      <c r="B118" s="174" t="s">
        <v>226</v>
      </c>
      <c r="C118" s="33"/>
      <c r="D118" s="104" t="s">
        <v>160</v>
      </c>
    </row>
    <row r="119" spans="2:4" ht="15.75" x14ac:dyDescent="0.25">
      <c r="B119" s="70"/>
      <c r="C119" s="33"/>
    </row>
    <row r="120" spans="2:4" ht="47.25" x14ac:dyDescent="0.25">
      <c r="B120" s="174" t="s">
        <v>227</v>
      </c>
      <c r="C120" s="33"/>
    </row>
    <row r="121" spans="2:4" ht="15.75" x14ac:dyDescent="0.25">
      <c r="B121" s="62"/>
      <c r="C121" s="33"/>
    </row>
    <row r="122" spans="2:4" ht="63" x14ac:dyDescent="0.25">
      <c r="B122" s="67" t="s">
        <v>851</v>
      </c>
      <c r="C122" s="33"/>
    </row>
    <row r="123" spans="2:4" ht="15.75" x14ac:dyDescent="0.25">
      <c r="B123" s="62"/>
      <c r="C123" s="33"/>
    </row>
    <row r="124" spans="2:4" ht="15.75" x14ac:dyDescent="0.25">
      <c r="B124" s="64" t="s">
        <v>228</v>
      </c>
      <c r="C124" s="33"/>
      <c r="D124" s="104" t="s">
        <v>160</v>
      </c>
    </row>
    <row r="125" spans="2:4" ht="15.75" x14ac:dyDescent="0.25">
      <c r="B125" s="62"/>
      <c r="C125" s="33"/>
    </row>
    <row r="126" spans="2:4" ht="15.75" x14ac:dyDescent="0.25">
      <c r="B126" s="67" t="s">
        <v>229</v>
      </c>
      <c r="C126" s="33"/>
    </row>
    <row r="127" spans="2:4" ht="15.75" x14ac:dyDescent="0.25">
      <c r="B127" s="62"/>
      <c r="C127" s="33"/>
    </row>
    <row r="128" spans="2:4" ht="15.75" x14ac:dyDescent="0.25">
      <c r="B128" s="67" t="s">
        <v>230</v>
      </c>
      <c r="C128" s="33"/>
    </row>
    <row r="129" spans="2:2" ht="15.75" x14ac:dyDescent="0.25">
      <c r="B129" s="62"/>
    </row>
    <row r="130" spans="2:2" ht="31.5" x14ac:dyDescent="0.25">
      <c r="B130" s="67" t="s">
        <v>231</v>
      </c>
    </row>
    <row r="131" spans="2:2" ht="15.75" x14ac:dyDescent="0.25">
      <c r="B131" s="62"/>
    </row>
    <row r="132" spans="2:2" ht="15.75" x14ac:dyDescent="0.25">
      <c r="B132" s="67" t="s">
        <v>232</v>
      </c>
    </row>
    <row r="133" spans="2:2" ht="15.75" x14ac:dyDescent="0.25">
      <c r="B133" s="67"/>
    </row>
    <row r="134" spans="2:2" ht="31.5" x14ac:dyDescent="0.25">
      <c r="B134" s="67" t="s">
        <v>233</v>
      </c>
    </row>
    <row r="135" spans="2:2" ht="15.75" x14ac:dyDescent="0.25">
      <c r="B135" s="62"/>
    </row>
    <row r="136" spans="2:2" ht="15.75" x14ac:dyDescent="0.25">
      <c r="B136" s="67" t="s">
        <v>234</v>
      </c>
    </row>
    <row r="137" spans="2:2" ht="15.75" x14ac:dyDescent="0.25">
      <c r="B137" s="62"/>
    </row>
    <row r="138" spans="2:2" ht="31.5" x14ac:dyDescent="0.25">
      <c r="B138" s="67" t="s">
        <v>235</v>
      </c>
    </row>
    <row r="139" spans="2:2" ht="15.75" x14ac:dyDescent="0.25">
      <c r="B139" s="62"/>
    </row>
    <row r="140" spans="2:2" ht="31.5" x14ac:dyDescent="0.25">
      <c r="B140" s="67" t="s">
        <v>236</v>
      </c>
    </row>
    <row r="141" spans="2:2" ht="15.75" x14ac:dyDescent="0.25">
      <c r="B141" s="62"/>
    </row>
    <row r="142" spans="2:2" ht="15.75" x14ac:dyDescent="0.25">
      <c r="B142" s="67" t="s">
        <v>237</v>
      </c>
    </row>
    <row r="143" spans="2:2" ht="15.75" x14ac:dyDescent="0.25">
      <c r="B143" s="62" t="s">
        <v>238</v>
      </c>
    </row>
    <row r="144" spans="2:2" ht="15.75" x14ac:dyDescent="0.25">
      <c r="B144" s="62"/>
    </row>
    <row r="145" spans="2:4" ht="31.5" x14ac:dyDescent="0.25">
      <c r="B145" s="67" t="s">
        <v>239</v>
      </c>
      <c r="C145" s="33"/>
    </row>
    <row r="146" spans="2:4" ht="15.75" x14ac:dyDescent="0.25">
      <c r="B146" s="62"/>
      <c r="C146" s="33"/>
    </row>
    <row r="147" spans="2:4" ht="31.5" x14ac:dyDescent="0.25">
      <c r="B147" s="67" t="s">
        <v>240</v>
      </c>
      <c r="C147" s="33"/>
    </row>
    <row r="148" spans="2:4" ht="15.75" x14ac:dyDescent="0.25">
      <c r="B148" s="62"/>
      <c r="C148" s="33"/>
    </row>
    <row r="149" spans="2:4" ht="47.25" x14ac:dyDescent="0.25">
      <c r="B149" s="67" t="s">
        <v>241</v>
      </c>
      <c r="C149" s="33"/>
    </row>
    <row r="150" spans="2:4" ht="15.75" x14ac:dyDescent="0.25">
      <c r="B150" s="62"/>
      <c r="C150" s="33"/>
    </row>
    <row r="151" spans="2:4" ht="31.5" x14ac:dyDescent="0.25">
      <c r="B151" s="67" t="s">
        <v>242</v>
      </c>
      <c r="C151" s="33"/>
    </row>
    <row r="152" spans="2:4" ht="15.75" x14ac:dyDescent="0.25">
      <c r="B152" s="62"/>
      <c r="C152" s="33"/>
    </row>
    <row r="153" spans="2:4" ht="15.75" x14ac:dyDescent="0.25">
      <c r="B153" s="72" t="s">
        <v>243</v>
      </c>
      <c r="C153" s="33"/>
    </row>
    <row r="154" spans="2:4" ht="15.75" x14ac:dyDescent="0.25">
      <c r="B154" s="72" t="s">
        <v>244</v>
      </c>
      <c r="C154" s="33"/>
    </row>
    <row r="155" spans="2:4" ht="15.75" x14ac:dyDescent="0.25">
      <c r="B155" s="62"/>
      <c r="C155" s="33"/>
    </row>
    <row r="156" spans="2:4" ht="31.5" x14ac:dyDescent="0.25">
      <c r="B156" s="72" t="s">
        <v>245</v>
      </c>
      <c r="C156" s="33"/>
    </row>
    <row r="157" spans="2:4" ht="15.75" x14ac:dyDescent="0.25">
      <c r="B157" s="62"/>
      <c r="C157" s="33"/>
    </row>
    <row r="158" spans="2:4" ht="31.5" x14ac:dyDescent="0.25">
      <c r="B158" s="72" t="s">
        <v>246</v>
      </c>
      <c r="C158" s="33"/>
    </row>
    <row r="159" spans="2:4" ht="15.75" x14ac:dyDescent="0.25">
      <c r="B159" s="62"/>
      <c r="C159" s="33"/>
    </row>
    <row r="160" spans="2:4" ht="15.75" x14ac:dyDescent="0.25">
      <c r="B160" s="67" t="s">
        <v>247</v>
      </c>
      <c r="C160" s="33"/>
      <c r="D160" s="104" t="s">
        <v>160</v>
      </c>
    </row>
    <row r="161" spans="2:4" ht="126" x14ac:dyDescent="0.25">
      <c r="B161" s="62" t="s">
        <v>248</v>
      </c>
      <c r="C161" s="33"/>
    </row>
    <row r="162" spans="2:4" ht="15.75" x14ac:dyDescent="0.25">
      <c r="B162" s="70"/>
      <c r="C162" s="33"/>
    </row>
    <row r="163" spans="2:4" ht="15.75" x14ac:dyDescent="0.25">
      <c r="B163" s="67" t="s">
        <v>114</v>
      </c>
      <c r="C163" s="33"/>
    </row>
    <row r="164" spans="2:4" ht="47.25" x14ac:dyDescent="0.25">
      <c r="B164" s="174" t="s">
        <v>249</v>
      </c>
      <c r="C164" s="33"/>
      <c r="D164" s="104" t="s">
        <v>160</v>
      </c>
    </row>
    <row r="165" spans="2:4" ht="15.75" x14ac:dyDescent="0.25">
      <c r="B165" s="174"/>
      <c r="C165" s="33"/>
    </row>
    <row r="166" spans="2:4" ht="63" x14ac:dyDescent="0.25">
      <c r="B166" s="174" t="s">
        <v>250</v>
      </c>
      <c r="C166" s="33"/>
      <c r="D166" s="104" t="s">
        <v>160</v>
      </c>
    </row>
    <row r="167" spans="2:4" ht="15.75" x14ac:dyDescent="0.25">
      <c r="B167" s="62"/>
      <c r="C167" s="33"/>
    </row>
    <row r="168" spans="2:4" ht="141.75" x14ac:dyDescent="0.25">
      <c r="B168" s="67" t="s">
        <v>251</v>
      </c>
      <c r="C168" s="33"/>
      <c r="D168" s="104" t="s">
        <v>160</v>
      </c>
    </row>
    <row r="169" spans="2:4" ht="15.75" x14ac:dyDescent="0.25">
      <c r="B169" s="62"/>
      <c r="C169" s="33"/>
    </row>
    <row r="170" spans="2:4" ht="15.75" x14ac:dyDescent="0.25">
      <c r="B170" s="67" t="s">
        <v>120</v>
      </c>
      <c r="C170" s="33"/>
    </row>
    <row r="171" spans="2:4" ht="47.25" x14ac:dyDescent="0.25">
      <c r="B171" s="174" t="s">
        <v>852</v>
      </c>
      <c r="C171" s="33"/>
      <c r="D171" s="104" t="s">
        <v>160</v>
      </c>
    </row>
    <row r="172" spans="2:4" ht="15.75" x14ac:dyDescent="0.25">
      <c r="B172" s="174"/>
      <c r="C172" s="33"/>
    </row>
    <row r="173" spans="2:4" ht="63" x14ac:dyDescent="0.25">
      <c r="B173" s="174" t="s">
        <v>252</v>
      </c>
      <c r="C173" s="33"/>
      <c r="D173" s="104" t="s">
        <v>160</v>
      </c>
    </row>
    <row r="174" spans="2:4" ht="15.75" x14ac:dyDescent="0.25">
      <c r="B174" s="70"/>
      <c r="C174" s="33"/>
    </row>
    <row r="175" spans="2:4" ht="141.75" x14ac:dyDescent="0.25">
      <c r="B175" s="67" t="s">
        <v>253</v>
      </c>
      <c r="C175" s="33"/>
      <c r="D175" s="104" t="s">
        <v>160</v>
      </c>
    </row>
    <row r="176" spans="2:4" ht="15.75" x14ac:dyDescent="0.25">
      <c r="B176" s="62"/>
      <c r="C176" s="33"/>
    </row>
    <row r="177" spans="2:4" ht="15.75" x14ac:dyDescent="0.25">
      <c r="B177" s="67" t="s">
        <v>125</v>
      </c>
      <c r="C177" s="33"/>
    </row>
    <row r="178" spans="2:4" ht="47.25" x14ac:dyDescent="0.25">
      <c r="B178" s="174" t="s">
        <v>254</v>
      </c>
      <c r="C178" s="33"/>
      <c r="D178" s="104" t="s">
        <v>160</v>
      </c>
    </row>
    <row r="179" spans="2:4" ht="15.75" x14ac:dyDescent="0.25">
      <c r="B179" s="70"/>
      <c r="C179" s="33"/>
    </row>
    <row r="180" spans="2:4" ht="63" x14ac:dyDescent="0.25">
      <c r="B180" s="174" t="s">
        <v>255</v>
      </c>
      <c r="C180" s="33"/>
      <c r="D180" s="104" t="s">
        <v>160</v>
      </c>
    </row>
    <row r="181" spans="2:4" ht="15.75" x14ac:dyDescent="0.25">
      <c r="B181" s="62"/>
      <c r="C181" s="33"/>
    </row>
    <row r="182" spans="2:4" ht="141.75" x14ac:dyDescent="0.25">
      <c r="B182" s="67" t="s">
        <v>256</v>
      </c>
      <c r="C182" s="33"/>
      <c r="D182" s="104" t="s">
        <v>160</v>
      </c>
    </row>
    <row r="183" spans="2:4" ht="15.75" x14ac:dyDescent="0.25">
      <c r="B183" s="62"/>
      <c r="C183" s="33"/>
    </row>
    <row r="184" spans="2:4" ht="78.75" x14ac:dyDescent="0.25">
      <c r="B184" s="73" t="s">
        <v>257</v>
      </c>
      <c r="C184" s="33"/>
    </row>
    <row r="185" spans="2:4" ht="15.75" x14ac:dyDescent="0.25">
      <c r="B185" s="73" t="s">
        <v>258</v>
      </c>
      <c r="C185" s="33"/>
    </row>
    <row r="186" spans="2:4" ht="31.5" x14ac:dyDescent="0.25">
      <c r="B186" s="73" t="s">
        <v>259</v>
      </c>
      <c r="C186" s="33"/>
    </row>
    <row r="187" spans="2:4" ht="15.75" x14ac:dyDescent="0.25">
      <c r="B187" s="73" t="s">
        <v>260</v>
      </c>
      <c r="C187" s="33"/>
    </row>
    <row r="188" spans="2:4" ht="31.5" x14ac:dyDescent="0.25">
      <c r="B188" s="73" t="s">
        <v>261</v>
      </c>
      <c r="C188" s="33"/>
    </row>
    <row r="189" spans="2:4" ht="15.75" x14ac:dyDescent="0.25">
      <c r="B189" s="62"/>
      <c r="C189" s="33"/>
    </row>
    <row r="190" spans="2:4" ht="47.25" x14ac:dyDescent="0.25">
      <c r="B190" s="67" t="s">
        <v>262</v>
      </c>
      <c r="C190" s="33"/>
      <c r="D190" s="104" t="s">
        <v>160</v>
      </c>
    </row>
    <row r="191" spans="2:4" ht="15.75" x14ac:dyDescent="0.25">
      <c r="B191" s="62"/>
      <c r="C191" s="33"/>
    </row>
    <row r="192" spans="2:4" ht="94.5" x14ac:dyDescent="0.25">
      <c r="B192" s="67" t="s">
        <v>263</v>
      </c>
      <c r="C192" s="33"/>
      <c r="D192" s="104" t="s">
        <v>160</v>
      </c>
    </row>
    <row r="193" spans="2:2" ht="31.5" x14ac:dyDescent="0.25">
      <c r="B193" s="174" t="s">
        <v>264</v>
      </c>
    </row>
    <row r="194" spans="2:2" ht="78.75" x14ac:dyDescent="0.25">
      <c r="B194" s="174" t="s">
        <v>265</v>
      </c>
    </row>
    <row r="195" spans="2:2" ht="47.25" x14ac:dyDescent="0.25">
      <c r="B195" s="174" t="s">
        <v>266</v>
      </c>
    </row>
    <row r="196" spans="2:2" ht="15.75" x14ac:dyDescent="0.25">
      <c r="B196" s="70"/>
    </row>
    <row r="197" spans="2:2" ht="110.25" x14ac:dyDescent="0.25">
      <c r="B197" s="67" t="s">
        <v>267</v>
      </c>
    </row>
    <row r="198" spans="2:2" ht="15.75" x14ac:dyDescent="0.25">
      <c r="B198" s="62"/>
    </row>
    <row r="199" spans="2:2" ht="15.75" x14ac:dyDescent="0.25">
      <c r="B199" s="67" t="s">
        <v>268</v>
      </c>
    </row>
    <row r="200" spans="2:2" ht="15.75" x14ac:dyDescent="0.25">
      <c r="B200" s="62"/>
    </row>
    <row r="201" spans="2:2" ht="31.5" x14ac:dyDescent="0.25">
      <c r="B201" s="67" t="s">
        <v>269</v>
      </c>
    </row>
    <row r="202" spans="2:2" ht="15.75" x14ac:dyDescent="0.25">
      <c r="B202" s="62"/>
    </row>
    <row r="203" spans="2:2" ht="15.75" x14ac:dyDescent="0.25">
      <c r="B203" s="67" t="s">
        <v>270</v>
      </c>
    </row>
    <row r="204" spans="2:2" ht="15.75" x14ac:dyDescent="0.25">
      <c r="B204" s="62"/>
    </row>
    <row r="205" spans="2:2" ht="47.25" x14ac:dyDescent="0.25">
      <c r="B205" s="70" t="s">
        <v>271</v>
      </c>
    </row>
    <row r="206" spans="2:2" ht="15.75" x14ac:dyDescent="0.25">
      <c r="B206" s="70"/>
    </row>
    <row r="207" spans="2:2" ht="47.25" x14ac:dyDescent="0.25">
      <c r="B207" s="70" t="s">
        <v>272</v>
      </c>
    </row>
    <row r="208" spans="2:2" ht="15.75" x14ac:dyDescent="0.25">
      <c r="B208" s="65"/>
    </row>
    <row r="209" spans="2:2" ht="47.25" x14ac:dyDescent="0.25">
      <c r="B209" s="70" t="s">
        <v>273</v>
      </c>
    </row>
    <row r="210" spans="2:2" ht="15.75" x14ac:dyDescent="0.25">
      <c r="B210" s="70"/>
    </row>
    <row r="211" spans="2:2" ht="60" x14ac:dyDescent="0.25">
      <c r="B211" s="69" t="s">
        <v>274</v>
      </c>
    </row>
    <row r="212" spans="2:2" ht="15.75" x14ac:dyDescent="0.25">
      <c r="B212" s="70"/>
    </row>
    <row r="213" spans="2:2" ht="31.5" x14ac:dyDescent="0.25">
      <c r="B213" s="70" t="s">
        <v>854</v>
      </c>
    </row>
  </sheetData>
  <hyperlinks>
    <hyperlink ref="B19" r:id="rId1" tooltip="cuckoo survey protocol form, spreadsheet, instructions" display="http://www.fws.gov/southwest/es/arizona/Yellow.htm" xr:uid="{00000000-0004-0000-0100-000000000000}"/>
    <hyperlink ref="B44" r:id="rId2" tooltip="cuckoo survey protocol form, spreadsheet, instructions" display="http://www.fws.gov/southwest/es/arizona/Yellow.htm" xr:uid="{00000000-0004-0000-0100-000001000000}"/>
    <hyperlink ref="D2" location="BlanKForm!A2" display="Return to Data Entry Form" xr:uid="{00000000-0004-0000-0100-000002000000}"/>
    <hyperlink ref="D54" location="BlanKForm!W6" display="Return to Data Entry Form" xr:uid="{00000000-0004-0000-0100-000003000000}"/>
    <hyperlink ref="D88" location="BlanKForm!N9" display="Return to Data Entry Form" xr:uid="{00000000-0004-0000-0100-000004000000}"/>
    <hyperlink ref="D110" location="BlanKForm!F54" display="Return to Data Entry Form" xr:uid="{00000000-0004-0000-0100-000005000000}"/>
    <hyperlink ref="D114" location="BlanKForm!H54" display="Return to Data Entry Form" xr:uid="{00000000-0004-0000-0100-000006000000}"/>
    <hyperlink ref="D116" location="BlanKForm!L54" display="Return to Data Entry Form" xr:uid="{00000000-0004-0000-0100-000007000000}"/>
    <hyperlink ref="D118" location="BlanKForm!O54" display="Return to Data Entry Form" xr:uid="{00000000-0004-0000-0100-000008000000}"/>
    <hyperlink ref="D124" location="BlanKForm!E69" display="Return to Data Entry Form" xr:uid="{00000000-0004-0000-0100-000009000000}"/>
    <hyperlink ref="D160" location="BlanKForm!C87" display="Return to Data Entry Form" xr:uid="{00000000-0004-0000-0100-00000A000000}"/>
    <hyperlink ref="D164" location="BlanKForm!L91" display="Return to Data Entry Form" xr:uid="{00000000-0004-0000-0100-00000B000000}"/>
    <hyperlink ref="D166" location="BlanKForm!N92" display="Return to Data Entry Form" xr:uid="{00000000-0004-0000-0100-00000C000000}"/>
    <hyperlink ref="D168" location="BlanKForm!A93" display="Return to Data Entry Form" xr:uid="{00000000-0004-0000-0100-00000D000000}"/>
    <hyperlink ref="D190" location="BlanKForm!R121" display="Return to Data Entry Form" xr:uid="{00000000-0004-0000-0100-00000E000000}"/>
    <hyperlink ref="D192" location="BlanKForm!L122" display="Return to Data Entry Form" xr:uid="{00000000-0004-0000-0100-00000F000000}"/>
    <hyperlink ref="D104" location="BlanKForm!H51" display="Return to Data Entry Form" xr:uid="{00000000-0004-0000-0100-000010000000}"/>
    <hyperlink ref="E3" location="Instructions!B125" display="Skip to Page 2" xr:uid="{00000000-0004-0000-0100-000011000000}"/>
    <hyperlink ref="E2" location="Instructions!B35" display="Skip to Page 1" xr:uid="{00000000-0004-0000-0100-000012000000}"/>
    <hyperlink ref="D175" location="BlanKForm!C107" display="Return to Data Entry Form" xr:uid="{00000000-0004-0000-0100-000013000000}"/>
    <hyperlink ref="D182" location="BlanKForm!C117" display="Return to Data Entry Form" xr:uid="{00000000-0004-0000-0100-000014000000}"/>
    <hyperlink ref="D14" location="BlanKForm!A126" display="Return to Data Entry Form (page 2)" xr:uid="{00000000-0004-0000-0100-000015000000}"/>
    <hyperlink ref="D171" location="BlanKForm!N101" display="Return to Data Entry Form" xr:uid="{00000000-0004-0000-0100-000016000000}"/>
    <hyperlink ref="D173" location="BlanKForm!N102" display="Return to Data Entry Form" xr:uid="{00000000-0004-0000-0100-000017000000}"/>
    <hyperlink ref="D180" location="BlanKForm!N112" display="Return to Data Entry Form" xr:uid="{00000000-0004-0000-0100-000018000000}"/>
    <hyperlink ref="D178" location="BlanKForm!N111" display="Return to Data Entry Form" xr:uid="{00000000-0004-0000-0100-000019000000}"/>
    <hyperlink ref="B55" r:id="rId3" xr:uid="{00000000-0004-0000-0100-00001A000000}"/>
    <hyperlink ref="B211" r:id="rId4" tooltip="Lower Colorado River Multi-species Conservation Plan reports website" xr:uid="{00000000-0004-0000-0100-00001C000000}"/>
    <hyperlink ref="B14" r:id="rId5" display="Permits and Reporting:" xr:uid="{00000000-0004-0000-0100-00001B000000}"/>
  </hyperlinks>
  <pageMargins left="0.7" right="0.7" top="0.75" bottom="0.75" header="0.3" footer="0.3"/>
  <pageSetup orientation="portrait" verticalDpi="1200"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tint="0.79998168889431442"/>
  </sheetPr>
  <dimension ref="A1:F41"/>
  <sheetViews>
    <sheetView topLeftCell="A29" workbookViewId="0"/>
  </sheetViews>
  <sheetFormatPr defaultRowHeight="15" x14ac:dyDescent="0.25"/>
  <cols>
    <col min="1" max="1" width="9.7109375" style="38" customWidth="1"/>
    <col min="2" max="2" width="44" style="97" customWidth="1"/>
    <col min="3" max="3" width="20.140625" style="81" customWidth="1"/>
    <col min="4" max="4" width="64.28515625" style="94" customWidth="1"/>
    <col min="6" max="6" width="42.85546875" style="103" customWidth="1"/>
  </cols>
  <sheetData>
    <row r="1" spans="1:6" ht="105.75" thickBot="1" x14ac:dyDescent="0.3">
      <c r="A1" s="85" t="s">
        <v>275</v>
      </c>
      <c r="B1" s="86" t="s">
        <v>276</v>
      </c>
      <c r="C1" s="86" t="s">
        <v>277</v>
      </c>
      <c r="D1" s="87" t="s">
        <v>278</v>
      </c>
      <c r="E1" s="33"/>
    </row>
    <row r="2" spans="1:6" ht="15.75" x14ac:dyDescent="0.25">
      <c r="A2" s="89" t="s">
        <v>279</v>
      </c>
      <c r="B2" s="95" t="s">
        <v>280</v>
      </c>
      <c r="C2" s="84">
        <v>0</v>
      </c>
      <c r="D2" s="91" t="s">
        <v>281</v>
      </c>
      <c r="E2" s="33"/>
      <c r="F2" s="114" t="s">
        <v>282</v>
      </c>
    </row>
    <row r="3" spans="1:6" ht="15.75" x14ac:dyDescent="0.25">
      <c r="A3" s="90" t="s">
        <v>283</v>
      </c>
      <c r="B3" s="96" t="s">
        <v>284</v>
      </c>
      <c r="C3" s="83">
        <v>0</v>
      </c>
      <c r="D3" s="92" t="s">
        <v>285</v>
      </c>
      <c r="E3" s="33"/>
    </row>
    <row r="4" spans="1:6" ht="31.5" x14ac:dyDescent="0.25">
      <c r="A4" s="90" t="s">
        <v>286</v>
      </c>
      <c r="B4" s="96" t="s">
        <v>287</v>
      </c>
      <c r="C4" s="83">
        <v>0</v>
      </c>
      <c r="D4" s="92" t="s">
        <v>288</v>
      </c>
      <c r="E4" s="33"/>
    </row>
    <row r="5" spans="1:6" ht="63" x14ac:dyDescent="0.25">
      <c r="A5" s="90" t="s">
        <v>289</v>
      </c>
      <c r="B5" s="96" t="s">
        <v>290</v>
      </c>
      <c r="C5" s="83" t="s">
        <v>291</v>
      </c>
      <c r="D5" s="92" t="s">
        <v>292</v>
      </c>
      <c r="E5" s="33"/>
    </row>
    <row r="6" spans="1:6" ht="15.75" x14ac:dyDescent="0.25">
      <c r="A6" s="90" t="s">
        <v>293</v>
      </c>
      <c r="B6" s="96" t="s">
        <v>294</v>
      </c>
      <c r="C6" s="83">
        <v>0</v>
      </c>
      <c r="D6" s="92" t="s">
        <v>285</v>
      </c>
      <c r="E6" s="33"/>
    </row>
    <row r="7" spans="1:6" ht="15.75" x14ac:dyDescent="0.25">
      <c r="A7" s="90" t="s">
        <v>295</v>
      </c>
      <c r="B7" s="96" t="s">
        <v>296</v>
      </c>
      <c r="C7" s="83" t="s">
        <v>291</v>
      </c>
      <c r="D7" s="92" t="s">
        <v>297</v>
      </c>
      <c r="E7" s="33"/>
    </row>
    <row r="8" spans="1:6" ht="31.5" x14ac:dyDescent="0.25">
      <c r="A8" s="90" t="s">
        <v>298</v>
      </c>
      <c r="B8" s="96" t="s">
        <v>299</v>
      </c>
      <c r="C8" s="83" t="s">
        <v>291</v>
      </c>
      <c r="D8" s="92" t="s">
        <v>300</v>
      </c>
      <c r="E8" s="33"/>
    </row>
    <row r="9" spans="1:6" ht="31.5" x14ac:dyDescent="0.25">
      <c r="A9" s="90" t="s">
        <v>301</v>
      </c>
      <c r="B9" s="96" t="s">
        <v>302</v>
      </c>
      <c r="C9" s="83" t="s">
        <v>291</v>
      </c>
      <c r="D9" s="92" t="s">
        <v>300</v>
      </c>
      <c r="E9" s="33"/>
    </row>
    <row r="10" spans="1:6" ht="31.5" x14ac:dyDescent="0.25">
      <c r="A10" s="90" t="s">
        <v>303</v>
      </c>
      <c r="B10" s="96" t="s">
        <v>304</v>
      </c>
      <c r="C10" s="83" t="s">
        <v>291</v>
      </c>
      <c r="D10" s="92" t="s">
        <v>305</v>
      </c>
      <c r="E10" s="33"/>
    </row>
    <row r="11" spans="1:6" ht="15.75" x14ac:dyDescent="0.25">
      <c r="A11" s="90" t="s">
        <v>306</v>
      </c>
      <c r="B11" s="96" t="s">
        <v>307</v>
      </c>
      <c r="C11" s="83">
        <v>0</v>
      </c>
      <c r="D11" s="92" t="s">
        <v>281</v>
      </c>
      <c r="E11" s="33"/>
    </row>
    <row r="12" spans="1:6" ht="15.75" x14ac:dyDescent="0.25">
      <c r="A12" s="90" t="s">
        <v>308</v>
      </c>
      <c r="B12" s="96" t="s">
        <v>309</v>
      </c>
      <c r="C12" s="83">
        <v>0</v>
      </c>
      <c r="D12" s="92" t="s">
        <v>281</v>
      </c>
      <c r="E12" s="33"/>
    </row>
    <row r="13" spans="1:6" ht="15.75" x14ac:dyDescent="0.25">
      <c r="A13" s="90" t="s">
        <v>310</v>
      </c>
      <c r="B13" s="96" t="s">
        <v>311</v>
      </c>
      <c r="C13" s="83" t="s">
        <v>291</v>
      </c>
      <c r="D13" s="92" t="s">
        <v>297</v>
      </c>
      <c r="E13" s="33"/>
    </row>
    <row r="14" spans="1:6" ht="15.75" x14ac:dyDescent="0.25">
      <c r="A14" s="90" t="s">
        <v>312</v>
      </c>
      <c r="B14" s="96" t="s">
        <v>313</v>
      </c>
      <c r="C14" s="83">
        <v>0</v>
      </c>
      <c r="D14" s="93"/>
      <c r="E14" s="33"/>
    </row>
    <row r="15" spans="1:6" ht="15.75" x14ac:dyDescent="0.25">
      <c r="A15" s="90" t="s">
        <v>314</v>
      </c>
      <c r="B15" s="96" t="s">
        <v>315</v>
      </c>
      <c r="C15" s="83" t="s">
        <v>316</v>
      </c>
      <c r="D15" s="92" t="s">
        <v>317</v>
      </c>
      <c r="E15" s="33"/>
    </row>
    <row r="16" spans="1:6" ht="15.75" x14ac:dyDescent="0.25">
      <c r="A16" s="90" t="s">
        <v>318</v>
      </c>
      <c r="B16" s="96" t="s">
        <v>319</v>
      </c>
      <c r="C16" s="83" t="s">
        <v>320</v>
      </c>
      <c r="D16" s="93"/>
      <c r="E16" s="33"/>
    </row>
    <row r="17" spans="1:4" ht="15.75" x14ac:dyDescent="0.25">
      <c r="A17" s="90" t="s">
        <v>321</v>
      </c>
      <c r="B17" s="96" t="s">
        <v>322</v>
      </c>
      <c r="C17" s="83" t="s">
        <v>320</v>
      </c>
      <c r="D17" s="93"/>
    </row>
    <row r="18" spans="1:4" ht="15.75" x14ac:dyDescent="0.25">
      <c r="A18" s="90" t="s">
        <v>323</v>
      </c>
      <c r="B18" s="96" t="s">
        <v>324</v>
      </c>
      <c r="C18" s="83" t="s">
        <v>320</v>
      </c>
      <c r="D18" s="92" t="s">
        <v>325</v>
      </c>
    </row>
    <row r="19" spans="1:4" ht="15.75" x14ac:dyDescent="0.25">
      <c r="A19" s="90" t="s">
        <v>326</v>
      </c>
      <c r="B19" s="96" t="s">
        <v>327</v>
      </c>
      <c r="C19" s="83">
        <v>0</v>
      </c>
      <c r="D19" s="93"/>
    </row>
    <row r="20" spans="1:4" ht="15.75" x14ac:dyDescent="0.25">
      <c r="A20" s="90" t="s">
        <v>328</v>
      </c>
      <c r="B20" s="96" t="s">
        <v>329</v>
      </c>
      <c r="C20" s="83">
        <v>0</v>
      </c>
      <c r="D20" s="93"/>
    </row>
    <row r="21" spans="1:4" ht="15.75" x14ac:dyDescent="0.25">
      <c r="A21" s="90" t="s">
        <v>330</v>
      </c>
      <c r="B21" s="96" t="s">
        <v>331</v>
      </c>
      <c r="C21" s="83">
        <v>0</v>
      </c>
      <c r="D21" s="93"/>
    </row>
    <row r="22" spans="1:4" ht="15.75" x14ac:dyDescent="0.25">
      <c r="A22" s="90" t="s">
        <v>332</v>
      </c>
      <c r="B22" s="96" t="s">
        <v>333</v>
      </c>
      <c r="C22" s="83">
        <v>0</v>
      </c>
      <c r="D22" s="93"/>
    </row>
    <row r="23" spans="1:4" ht="15.75" x14ac:dyDescent="0.25">
      <c r="A23" s="90" t="s">
        <v>334</v>
      </c>
      <c r="B23" s="96" t="s">
        <v>335</v>
      </c>
      <c r="C23" s="83" t="s">
        <v>336</v>
      </c>
      <c r="D23" s="92" t="s">
        <v>337</v>
      </c>
    </row>
    <row r="24" spans="1:4" ht="15.75" x14ac:dyDescent="0.25">
      <c r="A24" s="90" t="s">
        <v>338</v>
      </c>
      <c r="B24" s="96" t="s">
        <v>339</v>
      </c>
      <c r="C24" s="83" t="s">
        <v>316</v>
      </c>
      <c r="D24" s="92" t="s">
        <v>317</v>
      </c>
    </row>
    <row r="25" spans="1:4" ht="31.5" x14ac:dyDescent="0.25">
      <c r="A25" s="90" t="s">
        <v>340</v>
      </c>
      <c r="B25" s="96" t="s">
        <v>341</v>
      </c>
      <c r="C25" s="83">
        <v>0</v>
      </c>
      <c r="D25" s="92" t="s">
        <v>342</v>
      </c>
    </row>
    <row r="26" spans="1:4" ht="15.75" x14ac:dyDescent="0.25">
      <c r="A26" s="90" t="s">
        <v>343</v>
      </c>
      <c r="B26" s="96" t="s">
        <v>344</v>
      </c>
      <c r="C26" s="83" t="s">
        <v>320</v>
      </c>
      <c r="D26" s="93"/>
    </row>
    <row r="27" spans="1:4" ht="15.75" x14ac:dyDescent="0.25">
      <c r="A27" s="90" t="s">
        <v>56</v>
      </c>
      <c r="B27" s="96" t="s">
        <v>345</v>
      </c>
      <c r="C27" s="83" t="s">
        <v>320</v>
      </c>
      <c r="D27" s="93"/>
    </row>
    <row r="28" spans="1:4" ht="15.75" x14ac:dyDescent="0.25">
      <c r="A28" s="90" t="s">
        <v>74</v>
      </c>
      <c r="B28" s="96" t="s">
        <v>346</v>
      </c>
      <c r="C28" s="83" t="s">
        <v>316</v>
      </c>
      <c r="D28" s="92" t="s">
        <v>347</v>
      </c>
    </row>
    <row r="29" spans="1:4" ht="15.75" x14ac:dyDescent="0.25">
      <c r="A29" s="90" t="s">
        <v>58</v>
      </c>
      <c r="B29" s="96" t="s">
        <v>348</v>
      </c>
      <c r="C29" s="83" t="s">
        <v>349</v>
      </c>
      <c r="D29" s="92" t="s">
        <v>350</v>
      </c>
    </row>
    <row r="30" spans="1:4" ht="15.75" x14ac:dyDescent="0.25">
      <c r="A30" s="90" t="s">
        <v>62</v>
      </c>
      <c r="B30" s="96" t="s">
        <v>351</v>
      </c>
      <c r="C30" s="83" t="s">
        <v>320</v>
      </c>
      <c r="D30" s="92" t="s">
        <v>350</v>
      </c>
    </row>
    <row r="31" spans="1:4" ht="15.75" x14ac:dyDescent="0.25">
      <c r="A31" s="90" t="s">
        <v>64</v>
      </c>
      <c r="B31" s="96" t="s">
        <v>63</v>
      </c>
      <c r="C31" s="83" t="s">
        <v>320</v>
      </c>
      <c r="D31" s="92" t="s">
        <v>350</v>
      </c>
    </row>
    <row r="32" spans="1:4" ht="15.75" x14ac:dyDescent="0.25">
      <c r="A32" s="90" t="s">
        <v>70</v>
      </c>
      <c r="B32" s="96" t="s">
        <v>69</v>
      </c>
      <c r="C32" s="83" t="s">
        <v>320</v>
      </c>
      <c r="D32" s="92" t="s">
        <v>352</v>
      </c>
    </row>
    <row r="33" spans="1:6" ht="15.75" x14ac:dyDescent="0.25">
      <c r="A33" s="90" t="s">
        <v>66</v>
      </c>
      <c r="B33" s="96" t="s">
        <v>65</v>
      </c>
      <c r="C33" s="83" t="s">
        <v>291</v>
      </c>
      <c r="D33" s="93"/>
      <c r="E33" s="33"/>
    </row>
    <row r="34" spans="1:6" ht="15.75" x14ac:dyDescent="0.25">
      <c r="A34" s="90" t="s">
        <v>68</v>
      </c>
      <c r="B34" s="96" t="s">
        <v>67</v>
      </c>
      <c r="C34" s="83" t="s">
        <v>320</v>
      </c>
      <c r="D34" s="93"/>
      <c r="E34" s="33"/>
    </row>
    <row r="35" spans="1:6" ht="15.75" x14ac:dyDescent="0.25">
      <c r="A35" s="90" t="s">
        <v>72</v>
      </c>
      <c r="B35" s="96" t="s">
        <v>71</v>
      </c>
      <c r="C35" s="83" t="s">
        <v>320</v>
      </c>
      <c r="D35" s="93"/>
      <c r="E35" s="33"/>
    </row>
    <row r="36" spans="1:6" ht="15.75" x14ac:dyDescent="0.25">
      <c r="A36" s="90" t="s">
        <v>76</v>
      </c>
      <c r="B36" s="96" t="s">
        <v>353</v>
      </c>
      <c r="C36" s="83" t="s">
        <v>291</v>
      </c>
      <c r="D36" s="93"/>
      <c r="E36" s="33"/>
      <c r="F36" s="114" t="s">
        <v>282</v>
      </c>
    </row>
    <row r="40" spans="1:6" x14ac:dyDescent="0.25">
      <c r="B40" s="97" t="s">
        <v>354</v>
      </c>
      <c r="E40" s="33"/>
    </row>
    <row r="41" spans="1:6" ht="179.25" customHeight="1" x14ac:dyDescent="0.25">
      <c r="B41" s="398" t="s">
        <v>355</v>
      </c>
      <c r="C41" s="398"/>
      <c r="D41" s="398"/>
      <c r="E41" s="33"/>
    </row>
  </sheetData>
  <mergeCells count="1">
    <mergeCell ref="B41:D41"/>
  </mergeCells>
  <hyperlinks>
    <hyperlink ref="F2" location="BlanKForm!N9" display="Return to Data Entry form" xr:uid="{00000000-0004-0000-0200-000000000000}"/>
    <hyperlink ref="F36" location="BlanKForm!N9" display="Return to Data Entry form"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79998168889431442"/>
  </sheetPr>
  <dimension ref="A1:G116"/>
  <sheetViews>
    <sheetView workbookViewId="0">
      <selection activeCell="C63" sqref="C63"/>
    </sheetView>
  </sheetViews>
  <sheetFormatPr defaultRowHeight="15" x14ac:dyDescent="0.25"/>
  <cols>
    <col min="1" max="1" width="14.140625" style="101" customWidth="1"/>
    <col min="2" max="2" width="24.5703125" style="88" customWidth="1"/>
    <col min="3" max="3" width="16.85546875" style="88" customWidth="1"/>
    <col min="4" max="4" width="24.140625" style="88" customWidth="1"/>
    <col min="5" max="5" width="38.28515625" customWidth="1"/>
    <col min="7" max="7" width="33.42578125" style="103" customWidth="1"/>
  </cols>
  <sheetData>
    <row r="1" spans="1:7" x14ac:dyDescent="0.25">
      <c r="A1" s="82" t="s">
        <v>356</v>
      </c>
      <c r="B1" s="82" t="s">
        <v>357</v>
      </c>
      <c r="C1" s="82" t="s">
        <v>358</v>
      </c>
      <c r="D1" s="82" t="s">
        <v>359</v>
      </c>
      <c r="E1" s="82" t="s">
        <v>360</v>
      </c>
      <c r="F1" s="33"/>
    </row>
    <row r="2" spans="1:7" x14ac:dyDescent="0.25">
      <c r="A2" s="98" t="s">
        <v>361</v>
      </c>
      <c r="B2" s="75" t="s">
        <v>362</v>
      </c>
      <c r="C2" s="76" t="s">
        <v>363</v>
      </c>
      <c r="D2" s="76" t="s">
        <v>364</v>
      </c>
      <c r="E2" s="149" t="str">
        <f>CONCATENATE(C2, " ",D2)</f>
        <v>Abies concolor</v>
      </c>
      <c r="F2" s="33"/>
      <c r="G2" s="104" t="s">
        <v>160</v>
      </c>
    </row>
    <row r="3" spans="1:7" x14ac:dyDescent="0.25">
      <c r="A3" s="98" t="s">
        <v>365</v>
      </c>
      <c r="B3" s="75" t="s">
        <v>366</v>
      </c>
      <c r="C3" s="76" t="s">
        <v>363</v>
      </c>
      <c r="D3" s="75" t="s">
        <v>367</v>
      </c>
      <c r="E3" s="24" t="str">
        <f t="shared" ref="E3:E66" si="0">CONCATENATE(C3, " ",D3)</f>
        <v>Abies species</v>
      </c>
      <c r="F3" s="33"/>
    </row>
    <row r="4" spans="1:7" x14ac:dyDescent="0.25">
      <c r="A4" s="98" t="s">
        <v>368</v>
      </c>
      <c r="B4" s="75" t="s">
        <v>369</v>
      </c>
      <c r="C4" s="76" t="s">
        <v>370</v>
      </c>
      <c r="D4" s="75" t="s">
        <v>367</v>
      </c>
      <c r="E4" s="24" t="str">
        <f t="shared" si="0"/>
        <v>Acacia/Senegalia species</v>
      </c>
      <c r="F4" s="33"/>
    </row>
    <row r="5" spans="1:7" ht="30" x14ac:dyDescent="0.25">
      <c r="A5" s="98" t="s">
        <v>371</v>
      </c>
      <c r="B5" s="75" t="s">
        <v>372</v>
      </c>
      <c r="C5" s="75" t="s">
        <v>373</v>
      </c>
      <c r="D5" s="76" t="s">
        <v>374</v>
      </c>
      <c r="E5" s="24" t="str">
        <f t="shared" si="0"/>
        <v xml:space="preserve"> Senegalia (old genus is Acacia) greggii</v>
      </c>
      <c r="F5" s="33"/>
    </row>
    <row r="6" spans="1:7" x14ac:dyDescent="0.25">
      <c r="A6" s="98" t="s">
        <v>368</v>
      </c>
      <c r="B6" s="75" t="s">
        <v>375</v>
      </c>
      <c r="C6" s="76" t="s">
        <v>376</v>
      </c>
      <c r="D6" s="75" t="s">
        <v>367</v>
      </c>
      <c r="E6" s="24" t="str">
        <f t="shared" si="0"/>
        <v>Acacia species</v>
      </c>
      <c r="F6" s="33"/>
    </row>
    <row r="7" spans="1:7" x14ac:dyDescent="0.25">
      <c r="A7" s="98" t="s">
        <v>377</v>
      </c>
      <c r="B7" s="75" t="s">
        <v>378</v>
      </c>
      <c r="C7" s="76" t="s">
        <v>379</v>
      </c>
      <c r="D7" s="76" t="s">
        <v>380</v>
      </c>
      <c r="E7" s="149" t="str">
        <f t="shared" si="0"/>
        <v>Acer glabrum</v>
      </c>
      <c r="F7" s="33"/>
    </row>
    <row r="8" spans="1:7" x14ac:dyDescent="0.25">
      <c r="A8" s="98" t="s">
        <v>381</v>
      </c>
      <c r="B8" s="75" t="s">
        <v>382</v>
      </c>
      <c r="C8" s="76" t="s">
        <v>379</v>
      </c>
      <c r="D8" s="76" t="s">
        <v>383</v>
      </c>
      <c r="E8" s="149" t="str">
        <f t="shared" si="0"/>
        <v>Acer negundo</v>
      </c>
      <c r="F8" s="33"/>
    </row>
    <row r="9" spans="1:7" x14ac:dyDescent="0.25">
      <c r="A9" s="98" t="s">
        <v>368</v>
      </c>
      <c r="B9" s="75" t="s">
        <v>384</v>
      </c>
      <c r="C9" s="76" t="s">
        <v>379</v>
      </c>
      <c r="D9" s="75" t="s">
        <v>367</v>
      </c>
      <c r="E9" s="24" t="str">
        <f t="shared" si="0"/>
        <v>Acer species</v>
      </c>
      <c r="F9" s="33"/>
    </row>
    <row r="10" spans="1:7" x14ac:dyDescent="0.25">
      <c r="A10" s="98" t="s">
        <v>385</v>
      </c>
      <c r="B10" s="75" t="s">
        <v>386</v>
      </c>
      <c r="C10" s="76" t="s">
        <v>387</v>
      </c>
      <c r="D10" s="76" t="s">
        <v>388</v>
      </c>
      <c r="E10" s="149" t="str">
        <f t="shared" si="0"/>
        <v>Alnus incana ssp. tenuifolia</v>
      </c>
      <c r="F10" s="33"/>
    </row>
    <row r="11" spans="1:7" x14ac:dyDescent="0.25">
      <c r="A11" s="98" t="s">
        <v>389</v>
      </c>
      <c r="B11" s="75" t="s">
        <v>390</v>
      </c>
      <c r="C11" s="76" t="s">
        <v>387</v>
      </c>
      <c r="D11" s="76" t="s">
        <v>391</v>
      </c>
      <c r="E11" s="149" t="str">
        <f t="shared" si="0"/>
        <v>Alnus oblongifolia</v>
      </c>
      <c r="F11" s="33"/>
    </row>
    <row r="12" spans="1:7" x14ac:dyDescent="0.25">
      <c r="A12" s="98" t="s">
        <v>392</v>
      </c>
      <c r="B12" s="75" t="s">
        <v>393</v>
      </c>
      <c r="C12" s="76" t="s">
        <v>387</v>
      </c>
      <c r="D12" s="76" t="s">
        <v>394</v>
      </c>
      <c r="E12" s="149" t="str">
        <f t="shared" si="0"/>
        <v>Alnus rhombifolia</v>
      </c>
      <c r="F12" s="33"/>
    </row>
    <row r="13" spans="1:7" x14ac:dyDescent="0.25">
      <c r="A13" s="98" t="s">
        <v>395</v>
      </c>
      <c r="B13" s="75" t="s">
        <v>396</v>
      </c>
      <c r="C13" s="76" t="s">
        <v>387</v>
      </c>
      <c r="D13" s="75" t="s">
        <v>367</v>
      </c>
      <c r="E13" s="24" t="str">
        <f t="shared" si="0"/>
        <v>Alnus species</v>
      </c>
      <c r="F13" s="33"/>
    </row>
    <row r="14" spans="1:7" x14ac:dyDescent="0.25">
      <c r="A14" s="98" t="s">
        <v>397</v>
      </c>
      <c r="B14" s="75" t="s">
        <v>398</v>
      </c>
      <c r="C14" s="76" t="s">
        <v>399</v>
      </c>
      <c r="D14" s="76" t="s">
        <v>400</v>
      </c>
      <c r="E14" s="149" t="str">
        <f t="shared" si="0"/>
        <v>Amorpha fructicosa</v>
      </c>
      <c r="F14" s="33"/>
    </row>
    <row r="15" spans="1:7" x14ac:dyDescent="0.25">
      <c r="A15" s="98" t="s">
        <v>401</v>
      </c>
      <c r="B15" s="75" t="s">
        <v>402</v>
      </c>
      <c r="C15" s="76" t="s">
        <v>403</v>
      </c>
      <c r="D15" s="76" t="s">
        <v>404</v>
      </c>
      <c r="E15" s="149" t="str">
        <f t="shared" si="0"/>
        <v>Apocynum cannabinum</v>
      </c>
      <c r="F15" s="33"/>
    </row>
    <row r="16" spans="1:7" x14ac:dyDescent="0.25">
      <c r="A16" s="98" t="s">
        <v>405</v>
      </c>
      <c r="B16" s="75" t="s">
        <v>406</v>
      </c>
      <c r="C16" s="76" t="s">
        <v>407</v>
      </c>
      <c r="D16" s="76" t="s">
        <v>408</v>
      </c>
      <c r="E16" s="149" t="str">
        <f t="shared" si="0"/>
        <v>Arbutus xalapensis</v>
      </c>
      <c r="F16" s="33"/>
    </row>
    <row r="17" spans="1:7" x14ac:dyDescent="0.25">
      <c r="A17" s="98" t="s">
        <v>409</v>
      </c>
      <c r="B17" s="75" t="s">
        <v>410</v>
      </c>
      <c r="C17" s="75" t="s">
        <v>411</v>
      </c>
      <c r="D17" s="75" t="s">
        <v>367</v>
      </c>
      <c r="E17" s="24" t="str">
        <f t="shared" si="0"/>
        <v>Arctostaphylos species</v>
      </c>
      <c r="F17" s="33"/>
    </row>
    <row r="18" spans="1:7" x14ac:dyDescent="0.25">
      <c r="A18" s="98" t="s">
        <v>412</v>
      </c>
      <c r="B18" s="75" t="s">
        <v>413</v>
      </c>
      <c r="C18" s="75" t="s">
        <v>414</v>
      </c>
      <c r="D18" s="75" t="s">
        <v>367</v>
      </c>
      <c r="E18" s="24" t="str">
        <f t="shared" si="0"/>
        <v>Baccharis species</v>
      </c>
      <c r="F18" s="33"/>
    </row>
    <row r="19" spans="1:7" x14ac:dyDescent="0.25">
      <c r="A19" s="98" t="s">
        <v>415</v>
      </c>
      <c r="B19" s="75" t="s">
        <v>416</v>
      </c>
      <c r="C19" s="75" t="s">
        <v>416</v>
      </c>
      <c r="D19" s="75" t="s">
        <v>367</v>
      </c>
      <c r="E19" s="24" t="str">
        <f t="shared" si="0"/>
        <v>Bamboo species</v>
      </c>
      <c r="F19" s="33"/>
    </row>
    <row r="20" spans="1:7" x14ac:dyDescent="0.25">
      <c r="A20" s="98" t="s">
        <v>417</v>
      </c>
      <c r="B20" s="75" t="s">
        <v>418</v>
      </c>
      <c r="C20" s="75" t="s">
        <v>417</v>
      </c>
      <c r="D20" s="75" t="s">
        <v>417</v>
      </c>
      <c r="E20" s="24" t="s">
        <v>419</v>
      </c>
      <c r="F20" s="33"/>
    </row>
    <row r="21" spans="1:7" x14ac:dyDescent="0.25">
      <c r="A21" s="98" t="s">
        <v>420</v>
      </c>
      <c r="B21" s="75" t="s">
        <v>421</v>
      </c>
      <c r="C21" s="75" t="s">
        <v>422</v>
      </c>
      <c r="D21" s="75" t="s">
        <v>367</v>
      </c>
      <c r="E21" s="24" t="str">
        <f t="shared" si="0"/>
        <v>Cactus species</v>
      </c>
      <c r="F21" s="33"/>
    </row>
    <row r="22" spans="1:7" x14ac:dyDescent="0.25">
      <c r="A22" s="98" t="s">
        <v>423</v>
      </c>
      <c r="B22" s="75" t="s">
        <v>424</v>
      </c>
      <c r="C22" s="76" t="s">
        <v>425</v>
      </c>
      <c r="D22" s="76" t="s">
        <v>426</v>
      </c>
      <c r="E22" s="149" t="str">
        <f t="shared" si="0"/>
        <v>Carya illinoinensis</v>
      </c>
      <c r="F22" s="33"/>
    </row>
    <row r="23" spans="1:7" ht="75" x14ac:dyDescent="0.25">
      <c r="A23" s="98" t="s">
        <v>427</v>
      </c>
      <c r="B23" s="75" t="s">
        <v>428</v>
      </c>
      <c r="C23" s="76" t="s">
        <v>429</v>
      </c>
      <c r="D23" s="76" t="s">
        <v>430</v>
      </c>
      <c r="E23" s="149" t="str">
        <f t="shared" si="0"/>
        <v>Celtis ehrenbergiana</v>
      </c>
      <c r="F23" s="33"/>
    </row>
    <row r="24" spans="1:7" x14ac:dyDescent="0.25">
      <c r="A24" s="98" t="s">
        <v>431</v>
      </c>
      <c r="B24" s="75" t="s">
        <v>432</v>
      </c>
      <c r="C24" s="76" t="s">
        <v>429</v>
      </c>
      <c r="D24" s="76" t="s">
        <v>433</v>
      </c>
      <c r="E24" s="149" t="str">
        <f t="shared" si="0"/>
        <v>Celtis laevigata</v>
      </c>
      <c r="F24" s="33"/>
    </row>
    <row r="25" spans="1:7" ht="45" x14ac:dyDescent="0.25">
      <c r="A25" s="98" t="s">
        <v>434</v>
      </c>
      <c r="B25" s="75" t="s">
        <v>435</v>
      </c>
      <c r="C25" s="76" t="s">
        <v>429</v>
      </c>
      <c r="D25" s="76" t="s">
        <v>436</v>
      </c>
      <c r="E25" s="149" t="str">
        <f t="shared" si="0"/>
        <v>Celtis reticulata</v>
      </c>
      <c r="F25" s="33"/>
    </row>
    <row r="26" spans="1:7" x14ac:dyDescent="0.25">
      <c r="A26" s="98" t="s">
        <v>437</v>
      </c>
      <c r="B26" s="75" t="s">
        <v>438</v>
      </c>
      <c r="C26" s="76" t="s">
        <v>429</v>
      </c>
      <c r="D26" s="75" t="s">
        <v>367</v>
      </c>
      <c r="E26" s="24" t="str">
        <f t="shared" si="0"/>
        <v>Celtis species</v>
      </c>
      <c r="F26" s="33"/>
      <c r="G26" s="105"/>
    </row>
    <row r="27" spans="1:7" ht="75" x14ac:dyDescent="0.25">
      <c r="A27" s="98" t="s">
        <v>439</v>
      </c>
      <c r="B27" s="75" t="s">
        <v>440</v>
      </c>
      <c r="C27" s="76" t="s">
        <v>441</v>
      </c>
      <c r="D27" s="75" t="s">
        <v>367</v>
      </c>
      <c r="E27" s="24" t="str">
        <f t="shared" si="0"/>
        <v>Cercidium species</v>
      </c>
      <c r="F27" s="33"/>
      <c r="G27" s="104" t="s">
        <v>160</v>
      </c>
    </row>
    <row r="28" spans="1:7" x14ac:dyDescent="0.25">
      <c r="A28" s="98" t="s">
        <v>442</v>
      </c>
      <c r="B28" s="75" t="s">
        <v>443</v>
      </c>
      <c r="C28" s="76" t="s">
        <v>444</v>
      </c>
      <c r="D28" s="76" t="s">
        <v>445</v>
      </c>
      <c r="E28" s="149" t="str">
        <f t="shared" si="0"/>
        <v>Chilopsis linearis</v>
      </c>
      <c r="F28" s="33"/>
    </row>
    <row r="29" spans="1:7" x14ac:dyDescent="0.25">
      <c r="A29" s="98" t="s">
        <v>446</v>
      </c>
      <c r="B29" s="75" t="s">
        <v>447</v>
      </c>
      <c r="C29" s="75" t="s">
        <v>448</v>
      </c>
      <c r="D29" s="75" t="s">
        <v>367</v>
      </c>
      <c r="E29" s="24" t="str">
        <f t="shared" si="0"/>
        <v>Conifer species</v>
      </c>
      <c r="F29" s="33"/>
    </row>
    <row r="30" spans="1:7" x14ac:dyDescent="0.25">
      <c r="A30" s="98" t="s">
        <v>449</v>
      </c>
      <c r="B30" s="75" t="s">
        <v>450</v>
      </c>
      <c r="C30" s="76" t="s">
        <v>451</v>
      </c>
      <c r="D30" s="75" t="s">
        <v>367</v>
      </c>
      <c r="E30" s="24" t="str">
        <f t="shared" si="0"/>
        <v>Cornus species</v>
      </c>
      <c r="F30" s="33"/>
    </row>
    <row r="31" spans="1:7" x14ac:dyDescent="0.25">
      <c r="A31" s="98" t="s">
        <v>452</v>
      </c>
      <c r="B31" s="75" t="s">
        <v>453</v>
      </c>
      <c r="C31" s="76" t="s">
        <v>454</v>
      </c>
      <c r="D31" s="76" t="s">
        <v>455</v>
      </c>
      <c r="E31" s="149" t="str">
        <f t="shared" si="0"/>
        <v>Cupressus  arizonica</v>
      </c>
      <c r="F31" s="33"/>
    </row>
    <row r="32" spans="1:7" x14ac:dyDescent="0.25">
      <c r="A32" s="98" t="s">
        <v>456</v>
      </c>
      <c r="B32" s="75" t="s">
        <v>457</v>
      </c>
      <c r="C32" s="76" t="s">
        <v>458</v>
      </c>
      <c r="D32" s="76" t="s">
        <v>459</v>
      </c>
      <c r="E32" s="149" t="str">
        <f t="shared" si="0"/>
        <v>Elaeagnus angustifolia</v>
      </c>
      <c r="F32" s="33"/>
    </row>
    <row r="33" spans="1:7" ht="30" x14ac:dyDescent="0.25">
      <c r="A33" s="98" t="s">
        <v>460</v>
      </c>
      <c r="B33" s="75" t="s">
        <v>461</v>
      </c>
      <c r="C33" s="76" t="s">
        <v>462</v>
      </c>
      <c r="D33" s="76" t="s">
        <v>463</v>
      </c>
      <c r="E33" s="149" t="str">
        <f t="shared" si="0"/>
        <v>Forestiera neomexicana</v>
      </c>
      <c r="F33" s="33"/>
    </row>
    <row r="34" spans="1:7" ht="30" x14ac:dyDescent="0.25">
      <c r="A34" s="98" t="s">
        <v>464</v>
      </c>
      <c r="B34" s="75" t="s">
        <v>465</v>
      </c>
      <c r="C34" s="76" t="s">
        <v>462</v>
      </c>
      <c r="D34" s="76" t="s">
        <v>466</v>
      </c>
      <c r="E34" s="149" t="str">
        <f t="shared" si="0"/>
        <v>Forestiera pubescens</v>
      </c>
      <c r="F34" s="33"/>
    </row>
    <row r="35" spans="1:7" x14ac:dyDescent="0.25">
      <c r="A35" s="98" t="s">
        <v>467</v>
      </c>
      <c r="B35" s="75" t="s">
        <v>468</v>
      </c>
      <c r="C35" s="76" t="s">
        <v>462</v>
      </c>
      <c r="D35" s="75" t="s">
        <v>367</v>
      </c>
      <c r="E35" s="24" t="str">
        <f t="shared" si="0"/>
        <v>Forestiera species</v>
      </c>
      <c r="F35" s="33"/>
    </row>
    <row r="36" spans="1:7" x14ac:dyDescent="0.25">
      <c r="A36" s="98" t="s">
        <v>469</v>
      </c>
      <c r="B36" s="75" t="s">
        <v>470</v>
      </c>
      <c r="C36" s="76" t="s">
        <v>471</v>
      </c>
      <c r="D36" s="76" t="s">
        <v>472</v>
      </c>
      <c r="E36" s="149" t="str">
        <f t="shared" si="0"/>
        <v>Fraxinus excelsior</v>
      </c>
      <c r="F36" s="33"/>
    </row>
    <row r="37" spans="1:7" x14ac:dyDescent="0.25">
      <c r="A37" s="98" t="s">
        <v>473</v>
      </c>
      <c r="B37" s="75" t="s">
        <v>474</v>
      </c>
      <c r="C37" s="76" t="s">
        <v>471</v>
      </c>
      <c r="D37" s="76" t="s">
        <v>475</v>
      </c>
      <c r="E37" s="149" t="str">
        <f t="shared" si="0"/>
        <v>Fraxinus velutina</v>
      </c>
      <c r="F37" s="33"/>
    </row>
    <row r="38" spans="1:7" x14ac:dyDescent="0.25">
      <c r="A38" s="98" t="s">
        <v>476</v>
      </c>
      <c r="B38" s="75" t="s">
        <v>477</v>
      </c>
      <c r="C38" s="76" t="s">
        <v>471</v>
      </c>
      <c r="D38" s="75" t="s">
        <v>367</v>
      </c>
      <c r="E38" s="24" t="str">
        <f t="shared" si="0"/>
        <v>Fraxinus species</v>
      </c>
      <c r="F38" s="33"/>
    </row>
    <row r="39" spans="1:7" x14ac:dyDescent="0.25">
      <c r="A39" s="98" t="s">
        <v>478</v>
      </c>
      <c r="B39" s="75" t="s">
        <v>479</v>
      </c>
      <c r="C39" s="76" t="s">
        <v>480</v>
      </c>
      <c r="D39" s="75" t="s">
        <v>367</v>
      </c>
      <c r="E39" s="24" t="str">
        <f t="shared" si="0"/>
        <v>Juglans species</v>
      </c>
      <c r="F39" s="33"/>
    </row>
    <row r="40" spans="1:7" x14ac:dyDescent="0.25">
      <c r="A40" s="98" t="s">
        <v>481</v>
      </c>
      <c r="B40" s="75" t="s">
        <v>482</v>
      </c>
      <c r="C40" s="76" t="s">
        <v>480</v>
      </c>
      <c r="D40" s="76" t="s">
        <v>483</v>
      </c>
      <c r="E40" s="149" t="str">
        <f t="shared" si="0"/>
        <v>Juglans major</v>
      </c>
      <c r="F40" s="33"/>
    </row>
    <row r="41" spans="1:7" x14ac:dyDescent="0.25">
      <c r="A41" s="98" t="s">
        <v>484</v>
      </c>
      <c r="B41" s="75" t="s">
        <v>485</v>
      </c>
      <c r="C41" s="76" t="s">
        <v>480</v>
      </c>
      <c r="D41" s="76" t="s">
        <v>486</v>
      </c>
      <c r="E41" s="149" t="str">
        <f t="shared" si="0"/>
        <v>Juglans nigra</v>
      </c>
      <c r="F41" s="33"/>
    </row>
    <row r="42" spans="1:7" x14ac:dyDescent="0.25">
      <c r="A42" s="98" t="s">
        <v>487</v>
      </c>
      <c r="B42" s="75" t="s">
        <v>488</v>
      </c>
      <c r="C42" s="76" t="s">
        <v>480</v>
      </c>
      <c r="D42" s="76" t="s">
        <v>489</v>
      </c>
      <c r="E42" s="149" t="str">
        <f t="shared" si="0"/>
        <v>Juglans regia</v>
      </c>
      <c r="F42" s="33"/>
      <c r="G42" s="105"/>
    </row>
    <row r="43" spans="1:7" x14ac:dyDescent="0.25">
      <c r="A43" s="98" t="s">
        <v>490</v>
      </c>
      <c r="B43" s="75" t="s">
        <v>491</v>
      </c>
      <c r="C43" s="76" t="s">
        <v>492</v>
      </c>
      <c r="D43" s="76" t="s">
        <v>493</v>
      </c>
      <c r="E43" s="149" t="str">
        <f t="shared" si="0"/>
        <v>Juniperus monosperma</v>
      </c>
      <c r="F43" s="33"/>
    </row>
    <row r="44" spans="1:7" x14ac:dyDescent="0.25">
      <c r="A44" s="98" t="s">
        <v>494</v>
      </c>
      <c r="B44" s="75" t="s">
        <v>495</v>
      </c>
      <c r="C44" s="76" t="s">
        <v>492</v>
      </c>
      <c r="D44" s="76" t="s">
        <v>496</v>
      </c>
      <c r="E44" s="149" t="str">
        <f t="shared" si="0"/>
        <v>Juniperus pachyphloea</v>
      </c>
      <c r="F44" s="33"/>
    </row>
    <row r="45" spans="1:7" x14ac:dyDescent="0.25">
      <c r="A45" s="98" t="s">
        <v>497</v>
      </c>
      <c r="B45" s="75" t="s">
        <v>498</v>
      </c>
      <c r="C45" s="76" t="s">
        <v>492</v>
      </c>
      <c r="D45" s="76" t="s">
        <v>499</v>
      </c>
      <c r="E45" s="149" t="str">
        <f t="shared" si="0"/>
        <v>Juniperus scopulorum</v>
      </c>
      <c r="F45" s="33"/>
    </row>
    <row r="46" spans="1:7" x14ac:dyDescent="0.25">
      <c r="A46" s="98" t="s">
        <v>500</v>
      </c>
      <c r="B46" s="75" t="s">
        <v>501</v>
      </c>
      <c r="C46" s="76" t="s">
        <v>492</v>
      </c>
      <c r="D46" s="75" t="s">
        <v>367</v>
      </c>
      <c r="E46" s="24" t="str">
        <f t="shared" si="0"/>
        <v>Juniperus species</v>
      </c>
      <c r="F46" s="33"/>
    </row>
    <row r="47" spans="1:7" x14ac:dyDescent="0.25">
      <c r="A47" s="98" t="s">
        <v>502</v>
      </c>
      <c r="B47" s="75" t="s">
        <v>503</v>
      </c>
      <c r="C47" s="76" t="s">
        <v>504</v>
      </c>
      <c r="D47" s="75" t="s">
        <v>367</v>
      </c>
      <c r="E47" s="24" t="str">
        <f t="shared" si="0"/>
        <v>Lycium species</v>
      </c>
      <c r="F47" s="33"/>
    </row>
    <row r="48" spans="1:7" x14ac:dyDescent="0.25">
      <c r="A48" s="98" t="s">
        <v>505</v>
      </c>
      <c r="B48" s="75" t="s">
        <v>506</v>
      </c>
      <c r="C48" s="76" t="s">
        <v>507</v>
      </c>
      <c r="D48" s="75" t="s">
        <v>367</v>
      </c>
      <c r="E48" s="24" t="str">
        <f t="shared" si="0"/>
        <v>Malus species</v>
      </c>
      <c r="F48" s="33"/>
    </row>
    <row r="49" spans="1:7" x14ac:dyDescent="0.25">
      <c r="A49" s="98" t="s">
        <v>508</v>
      </c>
      <c r="B49" s="75" t="s">
        <v>509</v>
      </c>
      <c r="C49" s="76" t="s">
        <v>509</v>
      </c>
      <c r="D49" s="75" t="s">
        <v>367</v>
      </c>
      <c r="E49" s="24" t="str">
        <f t="shared" si="0"/>
        <v>Mimosa species</v>
      </c>
      <c r="F49" s="33"/>
    </row>
    <row r="50" spans="1:7" x14ac:dyDescent="0.25">
      <c r="A50" s="98" t="s">
        <v>510</v>
      </c>
      <c r="B50" s="75" t="s">
        <v>511</v>
      </c>
      <c r="C50" s="76" t="s">
        <v>512</v>
      </c>
      <c r="D50" s="76" t="s">
        <v>513</v>
      </c>
      <c r="E50" s="149" t="str">
        <f t="shared" si="0"/>
        <v>Morus alba</v>
      </c>
      <c r="F50" s="33"/>
    </row>
    <row r="51" spans="1:7" x14ac:dyDescent="0.25">
      <c r="A51" s="98" t="s">
        <v>514</v>
      </c>
      <c r="B51" s="75" t="s">
        <v>515</v>
      </c>
      <c r="C51" s="76" t="s">
        <v>512</v>
      </c>
      <c r="D51" s="76" t="s">
        <v>516</v>
      </c>
      <c r="E51" s="149" t="str">
        <f t="shared" si="0"/>
        <v>Morus microphylla</v>
      </c>
      <c r="F51" s="33"/>
    </row>
    <row r="52" spans="1:7" x14ac:dyDescent="0.25">
      <c r="A52" s="99" t="s">
        <v>517</v>
      </c>
      <c r="B52" s="75" t="s">
        <v>518</v>
      </c>
      <c r="C52" s="76" t="s">
        <v>512</v>
      </c>
      <c r="D52" s="75" t="s">
        <v>367</v>
      </c>
      <c r="E52" s="24" t="str">
        <f t="shared" si="0"/>
        <v>Morus species</v>
      </c>
      <c r="F52" s="33"/>
    </row>
    <row r="53" spans="1:7" x14ac:dyDescent="0.25">
      <c r="A53" s="98" t="s">
        <v>12</v>
      </c>
      <c r="B53" s="75" t="s">
        <v>519</v>
      </c>
      <c r="C53" s="75" t="s">
        <v>519</v>
      </c>
      <c r="D53" s="75" t="s">
        <v>520</v>
      </c>
      <c r="E53" s="24" t="s">
        <v>521</v>
      </c>
      <c r="F53" s="33"/>
    </row>
    <row r="54" spans="1:7" x14ac:dyDescent="0.25">
      <c r="A54" s="98" t="s">
        <v>522</v>
      </c>
      <c r="B54" s="75" t="s">
        <v>523</v>
      </c>
      <c r="C54" s="76" t="s">
        <v>524</v>
      </c>
      <c r="D54" s="76" t="s">
        <v>525</v>
      </c>
      <c r="E54" s="149" t="str">
        <f t="shared" si="0"/>
        <v>Olneya tesota</v>
      </c>
      <c r="F54" s="33"/>
    </row>
    <row r="55" spans="1:7" x14ac:dyDescent="0.25">
      <c r="A55" s="98" t="s">
        <v>526</v>
      </c>
      <c r="B55" s="75" t="s">
        <v>527</v>
      </c>
      <c r="C55" s="76" t="s">
        <v>528</v>
      </c>
      <c r="D55" s="75" t="s">
        <v>367</v>
      </c>
      <c r="E55" s="24" t="str">
        <f t="shared" si="0"/>
        <v>Parkinsonia species</v>
      </c>
      <c r="F55" s="33"/>
    </row>
    <row r="56" spans="1:7" x14ac:dyDescent="0.25">
      <c r="A56" s="98" t="s">
        <v>529</v>
      </c>
      <c r="B56" s="75" t="s">
        <v>530</v>
      </c>
      <c r="C56" s="76" t="s">
        <v>531</v>
      </c>
      <c r="D56" s="76" t="s">
        <v>532</v>
      </c>
      <c r="E56" s="149" t="str">
        <f t="shared" si="0"/>
        <v>Picea engelmannii</v>
      </c>
      <c r="F56" s="33"/>
    </row>
    <row r="57" spans="1:7" x14ac:dyDescent="0.25">
      <c r="A57" s="98" t="s">
        <v>533</v>
      </c>
      <c r="B57" s="75" t="s">
        <v>534</v>
      </c>
      <c r="C57" s="76" t="s">
        <v>531</v>
      </c>
      <c r="D57" s="76" t="s">
        <v>535</v>
      </c>
      <c r="E57" s="149" t="str">
        <f t="shared" si="0"/>
        <v>Picea pungens</v>
      </c>
      <c r="F57" s="33"/>
    </row>
    <row r="58" spans="1:7" x14ac:dyDescent="0.25">
      <c r="A58" s="98" t="s">
        <v>536</v>
      </c>
      <c r="B58" s="75" t="s">
        <v>537</v>
      </c>
      <c r="C58" s="76" t="s">
        <v>531</v>
      </c>
      <c r="D58" s="75" t="s">
        <v>367</v>
      </c>
      <c r="E58" s="24" t="str">
        <f t="shared" si="0"/>
        <v>Picea species</v>
      </c>
      <c r="F58" s="33"/>
    </row>
    <row r="59" spans="1:7" x14ac:dyDescent="0.25">
      <c r="A59" s="98" t="s">
        <v>538</v>
      </c>
      <c r="B59" s="75" t="s">
        <v>539</v>
      </c>
      <c r="C59" s="76" t="s">
        <v>540</v>
      </c>
      <c r="D59" s="76" t="s">
        <v>541</v>
      </c>
      <c r="E59" s="149" t="str">
        <f t="shared" si="0"/>
        <v>Pinus edulis</v>
      </c>
      <c r="F59" s="33"/>
    </row>
    <row r="60" spans="1:7" x14ac:dyDescent="0.25">
      <c r="A60" s="98" t="s">
        <v>542</v>
      </c>
      <c r="B60" s="75" t="s">
        <v>543</v>
      </c>
      <c r="C60" s="76" t="s">
        <v>540</v>
      </c>
      <c r="D60" s="76" t="s">
        <v>544</v>
      </c>
      <c r="E60" s="149" t="str">
        <f t="shared" si="0"/>
        <v>Pinus ponderosa</v>
      </c>
      <c r="F60" s="33"/>
    </row>
    <row r="61" spans="1:7" x14ac:dyDescent="0.25">
      <c r="A61" s="98" t="s">
        <v>545</v>
      </c>
      <c r="B61" s="75" t="s">
        <v>546</v>
      </c>
      <c r="C61" s="76" t="s">
        <v>540</v>
      </c>
      <c r="D61" s="76" t="s">
        <v>547</v>
      </c>
      <c r="E61" s="149" t="str">
        <f t="shared" si="0"/>
        <v>Pinus cembroides</v>
      </c>
      <c r="F61" s="33"/>
    </row>
    <row r="62" spans="1:7" x14ac:dyDescent="0.25">
      <c r="A62" s="98" t="s">
        <v>536</v>
      </c>
      <c r="B62" s="75" t="s">
        <v>548</v>
      </c>
      <c r="C62" s="76" t="s">
        <v>540</v>
      </c>
      <c r="D62" s="75" t="s">
        <v>367</v>
      </c>
      <c r="E62" s="24" t="str">
        <f t="shared" si="0"/>
        <v>Pinus species</v>
      </c>
      <c r="F62" s="33"/>
    </row>
    <row r="63" spans="1:7" x14ac:dyDescent="0.25">
      <c r="A63" s="98" t="s">
        <v>549</v>
      </c>
      <c r="B63" s="75" t="s">
        <v>550</v>
      </c>
      <c r="C63" s="76" t="s">
        <v>551</v>
      </c>
      <c r="D63" s="76" t="s">
        <v>552</v>
      </c>
      <c r="E63" s="149" t="str">
        <f t="shared" si="0"/>
        <v>Platanus wrightii</v>
      </c>
      <c r="F63" s="33"/>
      <c r="G63" s="104" t="s">
        <v>160</v>
      </c>
    </row>
    <row r="64" spans="1:7" x14ac:dyDescent="0.25">
      <c r="A64" s="98" t="s">
        <v>553</v>
      </c>
      <c r="B64" s="75" t="s">
        <v>554</v>
      </c>
      <c r="C64" s="76" t="s">
        <v>555</v>
      </c>
      <c r="D64" s="76" t="s">
        <v>459</v>
      </c>
      <c r="E64" s="149" t="str">
        <f t="shared" si="0"/>
        <v>Populus angustifolia</v>
      </c>
      <c r="F64" s="33"/>
    </row>
    <row r="65" spans="1:5" ht="45" x14ac:dyDescent="0.25">
      <c r="A65" s="98" t="s">
        <v>556</v>
      </c>
      <c r="B65" s="75" t="s">
        <v>557</v>
      </c>
      <c r="C65" s="76" t="s">
        <v>555</v>
      </c>
      <c r="D65" s="76" t="s">
        <v>558</v>
      </c>
      <c r="E65" s="149" t="str">
        <f t="shared" si="0"/>
        <v>Populus deltoides</v>
      </c>
    </row>
    <row r="66" spans="1:5" x14ac:dyDescent="0.25">
      <c r="A66" s="98" t="s">
        <v>559</v>
      </c>
      <c r="B66" s="75" t="s">
        <v>560</v>
      </c>
      <c r="C66" s="76" t="s">
        <v>555</v>
      </c>
      <c r="D66" s="76" t="s">
        <v>561</v>
      </c>
      <c r="E66" s="149" t="str">
        <f t="shared" si="0"/>
        <v>Populus fremontii</v>
      </c>
    </row>
    <row r="67" spans="1:5" x14ac:dyDescent="0.25">
      <c r="A67" s="98" t="s">
        <v>562</v>
      </c>
      <c r="B67" s="75" t="s">
        <v>563</v>
      </c>
      <c r="C67" s="76" t="s">
        <v>555</v>
      </c>
      <c r="D67" s="75" t="s">
        <v>367</v>
      </c>
      <c r="E67" s="24" t="str">
        <f t="shared" ref="E67:E115" si="1">CONCATENATE(C67, " ",D67)</f>
        <v>Populus species</v>
      </c>
    </row>
    <row r="68" spans="1:5" x14ac:dyDescent="0.25">
      <c r="A68" s="98" t="s">
        <v>564</v>
      </c>
      <c r="B68" s="75" t="s">
        <v>565</v>
      </c>
      <c r="C68" s="76" t="s">
        <v>566</v>
      </c>
      <c r="D68" s="76" t="s">
        <v>567</v>
      </c>
      <c r="E68" s="149" t="str">
        <f t="shared" si="1"/>
        <v>Prosopis glandulosa</v>
      </c>
    </row>
    <row r="69" spans="1:5" x14ac:dyDescent="0.25">
      <c r="A69" s="98" t="s">
        <v>568</v>
      </c>
      <c r="B69" s="75" t="s">
        <v>569</v>
      </c>
      <c r="C69" s="76" t="s">
        <v>566</v>
      </c>
      <c r="D69" s="76" t="s">
        <v>466</v>
      </c>
      <c r="E69" s="149" t="str">
        <f t="shared" si="1"/>
        <v>Prosopis pubescens</v>
      </c>
    </row>
    <row r="70" spans="1:5" x14ac:dyDescent="0.25">
      <c r="A70" s="98" t="s">
        <v>570</v>
      </c>
      <c r="B70" s="75" t="s">
        <v>571</v>
      </c>
      <c r="C70" s="76" t="s">
        <v>566</v>
      </c>
      <c r="D70" s="76" t="s">
        <v>367</v>
      </c>
      <c r="E70" s="24" t="str">
        <f t="shared" si="1"/>
        <v>Prosopis species</v>
      </c>
    </row>
    <row r="71" spans="1:5" x14ac:dyDescent="0.25">
      <c r="A71" s="98" t="s">
        <v>572</v>
      </c>
      <c r="B71" s="75" t="s">
        <v>573</v>
      </c>
      <c r="C71" s="76" t="s">
        <v>566</v>
      </c>
      <c r="D71" s="76" t="s">
        <v>475</v>
      </c>
      <c r="E71" s="149" t="str">
        <f t="shared" si="1"/>
        <v>Prosopis velutina</v>
      </c>
    </row>
    <row r="72" spans="1:5" ht="30" x14ac:dyDescent="0.25">
      <c r="A72" s="98" t="s">
        <v>574</v>
      </c>
      <c r="B72" s="75" t="s">
        <v>575</v>
      </c>
      <c r="C72" s="76" t="s">
        <v>576</v>
      </c>
      <c r="D72" s="75" t="s">
        <v>367</v>
      </c>
      <c r="E72" s="24" t="str">
        <f t="shared" si="1"/>
        <v>Prunus species</v>
      </c>
    </row>
    <row r="73" spans="1:5" x14ac:dyDescent="0.25">
      <c r="A73" s="98" t="s">
        <v>577</v>
      </c>
      <c r="B73" s="75" t="s">
        <v>578</v>
      </c>
      <c r="C73" s="76" t="s">
        <v>576</v>
      </c>
      <c r="D73" s="76" t="s">
        <v>579</v>
      </c>
      <c r="E73" s="149" t="str">
        <f t="shared" si="1"/>
        <v>Prunus virginiana</v>
      </c>
    </row>
    <row r="74" spans="1:5" x14ac:dyDescent="0.25">
      <c r="A74" s="98" t="s">
        <v>580</v>
      </c>
      <c r="B74" s="75" t="s">
        <v>581</v>
      </c>
      <c r="C74" s="76" t="s">
        <v>582</v>
      </c>
      <c r="D74" s="76" t="s">
        <v>583</v>
      </c>
      <c r="E74" s="149" t="str">
        <f t="shared" si="1"/>
        <v>Pseudotsuga menziesii</v>
      </c>
    </row>
    <row r="75" spans="1:5" x14ac:dyDescent="0.25">
      <c r="A75" s="98" t="s">
        <v>584</v>
      </c>
      <c r="B75" s="75" t="s">
        <v>585</v>
      </c>
      <c r="C75" s="76" t="s">
        <v>586</v>
      </c>
      <c r="D75" s="76" t="s">
        <v>587</v>
      </c>
      <c r="E75" s="149" t="str">
        <f t="shared" si="1"/>
        <v>Ptelea trifoliata</v>
      </c>
    </row>
    <row r="76" spans="1:5" x14ac:dyDescent="0.25">
      <c r="A76" s="98" t="s">
        <v>588</v>
      </c>
      <c r="B76" s="75" t="s">
        <v>589</v>
      </c>
      <c r="C76" s="76" t="s">
        <v>590</v>
      </c>
      <c r="D76" s="76" t="s">
        <v>591</v>
      </c>
      <c r="E76" s="149" t="str">
        <f t="shared" si="1"/>
        <v>Quercus gambelii</v>
      </c>
    </row>
    <row r="77" spans="1:5" x14ac:dyDescent="0.25">
      <c r="A77" s="98" t="s">
        <v>592</v>
      </c>
      <c r="B77" s="75" t="s">
        <v>593</v>
      </c>
      <c r="C77" s="76" t="s">
        <v>590</v>
      </c>
      <c r="D77" s="76" t="s">
        <v>594</v>
      </c>
      <c r="E77" s="149" t="str">
        <f t="shared" si="1"/>
        <v>Quercus grisea</v>
      </c>
    </row>
    <row r="78" spans="1:5" x14ac:dyDescent="0.25">
      <c r="A78" s="98" t="s">
        <v>595</v>
      </c>
      <c r="B78" s="75" t="s">
        <v>596</v>
      </c>
      <c r="C78" s="76" t="s">
        <v>590</v>
      </c>
      <c r="D78" s="76" t="s">
        <v>597</v>
      </c>
      <c r="E78" s="149" t="str">
        <f t="shared" si="1"/>
        <v>Quercus lobata</v>
      </c>
    </row>
    <row r="79" spans="1:5" x14ac:dyDescent="0.25">
      <c r="A79" s="98" t="s">
        <v>598</v>
      </c>
      <c r="B79" s="75" t="s">
        <v>599</v>
      </c>
      <c r="C79" s="76" t="s">
        <v>590</v>
      </c>
      <c r="D79" s="76" t="s">
        <v>600</v>
      </c>
      <c r="E79" s="149" t="str">
        <f t="shared" si="1"/>
        <v>Quercus muehlenbergii</v>
      </c>
    </row>
    <row r="80" spans="1:5" x14ac:dyDescent="0.25">
      <c r="A80" s="98" t="s">
        <v>601</v>
      </c>
      <c r="B80" s="75" t="s">
        <v>602</v>
      </c>
      <c r="C80" s="76" t="s">
        <v>590</v>
      </c>
      <c r="D80" s="75" t="s">
        <v>367</v>
      </c>
      <c r="E80" s="24" t="str">
        <f t="shared" si="1"/>
        <v>Quercus species</v>
      </c>
    </row>
    <row r="81" spans="1:7" x14ac:dyDescent="0.25">
      <c r="A81" s="98" t="s">
        <v>603</v>
      </c>
      <c r="B81" s="75" t="s">
        <v>604</v>
      </c>
      <c r="C81" s="76" t="s">
        <v>605</v>
      </c>
      <c r="D81" s="76" t="s">
        <v>516</v>
      </c>
      <c r="E81" s="149" t="str">
        <f t="shared" si="1"/>
        <v>Rhus microphylla</v>
      </c>
      <c r="F81" s="33"/>
    </row>
    <row r="82" spans="1:7" x14ac:dyDescent="0.25">
      <c r="A82" s="98" t="s">
        <v>606</v>
      </c>
      <c r="B82" s="75" t="s">
        <v>607</v>
      </c>
      <c r="C82" s="76" t="s">
        <v>605</v>
      </c>
      <c r="D82" s="75" t="s">
        <v>367</v>
      </c>
      <c r="E82" s="24" t="str">
        <f t="shared" si="1"/>
        <v>Rhus species</v>
      </c>
      <c r="F82" s="33"/>
    </row>
    <row r="83" spans="1:7" x14ac:dyDescent="0.25">
      <c r="A83" s="98" t="s">
        <v>608</v>
      </c>
      <c r="B83" s="75" t="s">
        <v>609</v>
      </c>
      <c r="C83" s="76" t="s">
        <v>605</v>
      </c>
      <c r="D83" s="76" t="s">
        <v>610</v>
      </c>
      <c r="E83" s="149" t="str">
        <f t="shared" si="1"/>
        <v>Rhus trilobata</v>
      </c>
      <c r="F83" s="33"/>
    </row>
    <row r="84" spans="1:7" x14ac:dyDescent="0.25">
      <c r="A84" s="98" t="s">
        <v>611</v>
      </c>
      <c r="B84" s="75" t="s">
        <v>612</v>
      </c>
      <c r="C84" s="76" t="s">
        <v>613</v>
      </c>
      <c r="D84" s="76" t="s">
        <v>463</v>
      </c>
      <c r="E84" s="149" t="str">
        <f t="shared" si="1"/>
        <v>Robinia neomexicana</v>
      </c>
      <c r="F84" s="33"/>
    </row>
    <row r="85" spans="1:7" x14ac:dyDescent="0.25">
      <c r="A85" s="98" t="s">
        <v>614</v>
      </c>
      <c r="B85" s="75" t="s">
        <v>615</v>
      </c>
      <c r="C85" s="76" t="s">
        <v>616</v>
      </c>
      <c r="D85" s="76" t="s">
        <v>617</v>
      </c>
      <c r="E85" s="149" t="str">
        <f t="shared" si="1"/>
        <v>Rosa woodsii</v>
      </c>
      <c r="F85" s="33"/>
    </row>
    <row r="86" spans="1:7" x14ac:dyDescent="0.25">
      <c r="A86" s="98" t="s">
        <v>618</v>
      </c>
      <c r="B86" s="75" t="s">
        <v>619</v>
      </c>
      <c r="C86" s="76" t="s">
        <v>616</v>
      </c>
      <c r="D86" s="75" t="s">
        <v>367</v>
      </c>
      <c r="E86" s="24" t="str">
        <f t="shared" si="1"/>
        <v>Rosa species</v>
      </c>
      <c r="F86" s="33"/>
    </row>
    <row r="87" spans="1:7" x14ac:dyDescent="0.25">
      <c r="A87" s="98" t="s">
        <v>620</v>
      </c>
      <c r="B87" s="75" t="s">
        <v>621</v>
      </c>
      <c r="C87" s="76" t="s">
        <v>616</v>
      </c>
      <c r="D87" s="76" t="s">
        <v>455</v>
      </c>
      <c r="E87" s="149" t="str">
        <f t="shared" si="1"/>
        <v>Rosa arizonica</v>
      </c>
      <c r="F87" s="33"/>
    </row>
    <row r="88" spans="1:7" x14ac:dyDescent="0.25">
      <c r="A88" s="98" t="s">
        <v>622</v>
      </c>
      <c r="B88" s="75" t="s">
        <v>623</v>
      </c>
      <c r="C88" s="76" t="s">
        <v>624</v>
      </c>
      <c r="D88" s="75" t="s">
        <v>367</v>
      </c>
      <c r="E88" s="24" t="str">
        <f t="shared" si="1"/>
        <v>Rubus species</v>
      </c>
      <c r="F88" s="33"/>
    </row>
    <row r="89" spans="1:7" x14ac:dyDescent="0.25">
      <c r="A89" s="98" t="s">
        <v>625</v>
      </c>
      <c r="B89" s="75" t="s">
        <v>626</v>
      </c>
      <c r="C89" s="76" t="s">
        <v>627</v>
      </c>
      <c r="D89" s="76" t="s">
        <v>628</v>
      </c>
      <c r="E89" s="149" t="str">
        <f t="shared" si="1"/>
        <v>Salix amygdaloides</v>
      </c>
      <c r="F89" s="33"/>
    </row>
    <row r="90" spans="1:7" x14ac:dyDescent="0.25">
      <c r="A90" s="98" t="s">
        <v>629</v>
      </c>
      <c r="B90" s="75" t="s">
        <v>630</v>
      </c>
      <c r="C90" s="76" t="s">
        <v>627</v>
      </c>
      <c r="D90" s="76" t="s">
        <v>631</v>
      </c>
      <c r="E90" s="149" t="str">
        <f t="shared" si="1"/>
        <v>Salix bebbiana</v>
      </c>
      <c r="F90" s="33"/>
    </row>
    <row r="91" spans="1:7" x14ac:dyDescent="0.25">
      <c r="A91" s="99" t="s">
        <v>632</v>
      </c>
      <c r="B91" s="77" t="s">
        <v>633</v>
      </c>
      <c r="C91" s="78" t="s">
        <v>627</v>
      </c>
      <c r="D91" s="78" t="s">
        <v>634</v>
      </c>
      <c r="E91" s="149" t="str">
        <f>CONCATENATE(C91, " ",D91)</f>
        <v>Salix bonplandiana</v>
      </c>
      <c r="F91" s="33"/>
    </row>
    <row r="92" spans="1:7" ht="30" x14ac:dyDescent="0.25">
      <c r="A92" s="98" t="s">
        <v>635</v>
      </c>
      <c r="B92" s="75" t="s">
        <v>636</v>
      </c>
      <c r="C92" s="76" t="s">
        <v>627</v>
      </c>
      <c r="D92" s="76" t="s">
        <v>637</v>
      </c>
      <c r="E92" s="149" t="str">
        <f t="shared" si="1"/>
        <v>Salix exigua</v>
      </c>
      <c r="F92" s="33"/>
      <c r="G92" s="104" t="s">
        <v>160</v>
      </c>
    </row>
    <row r="93" spans="1:7" x14ac:dyDescent="0.25">
      <c r="A93" s="99" t="s">
        <v>638</v>
      </c>
      <c r="B93" s="77" t="s">
        <v>639</v>
      </c>
      <c r="C93" s="78" t="s">
        <v>627</v>
      </c>
      <c r="D93" s="78" t="s">
        <v>640</v>
      </c>
      <c r="E93" s="149" t="str">
        <f t="shared" si="1"/>
        <v>Salix geyeriana</v>
      </c>
      <c r="F93" s="33"/>
    </row>
    <row r="94" spans="1:7" ht="30" x14ac:dyDescent="0.25">
      <c r="A94" s="98" t="s">
        <v>641</v>
      </c>
      <c r="B94" s="75" t="s">
        <v>642</v>
      </c>
      <c r="C94" s="76" t="s">
        <v>627</v>
      </c>
      <c r="D94" s="76" t="s">
        <v>643</v>
      </c>
      <c r="E94" s="149" t="str">
        <f t="shared" si="1"/>
        <v>Salix goodingii</v>
      </c>
      <c r="F94" s="33"/>
    </row>
    <row r="95" spans="1:7" ht="30" x14ac:dyDescent="0.25">
      <c r="A95" s="98" t="s">
        <v>644</v>
      </c>
      <c r="B95" s="75" t="s">
        <v>645</v>
      </c>
      <c r="C95" s="76" t="s">
        <v>627</v>
      </c>
      <c r="D95" s="76" t="s">
        <v>646</v>
      </c>
      <c r="E95" s="149" t="str">
        <f t="shared" si="1"/>
        <v>Salix irrorata</v>
      </c>
      <c r="F95" s="33"/>
    </row>
    <row r="96" spans="1:7" x14ac:dyDescent="0.25">
      <c r="A96" s="100" t="s">
        <v>647</v>
      </c>
      <c r="B96" s="79" t="s">
        <v>648</v>
      </c>
      <c r="C96" s="80" t="s">
        <v>627</v>
      </c>
      <c r="D96" s="80" t="s">
        <v>649</v>
      </c>
      <c r="E96" s="149" t="str">
        <f t="shared" si="1"/>
        <v>Salix lasiolepis</v>
      </c>
      <c r="F96" s="33"/>
    </row>
    <row r="97" spans="1:5" x14ac:dyDescent="0.25">
      <c r="A97" s="98" t="s">
        <v>650</v>
      </c>
      <c r="B97" s="77" t="s">
        <v>651</v>
      </c>
      <c r="C97" s="78" t="s">
        <v>652</v>
      </c>
      <c r="D97" s="78" t="s">
        <v>433</v>
      </c>
      <c r="E97" s="149" t="str">
        <f t="shared" si="1"/>
        <v>Salix  laevigata</v>
      </c>
    </row>
    <row r="98" spans="1:5" x14ac:dyDescent="0.25">
      <c r="A98" s="98" t="s">
        <v>653</v>
      </c>
      <c r="B98" s="75" t="s">
        <v>654</v>
      </c>
      <c r="C98" s="76" t="s">
        <v>627</v>
      </c>
      <c r="D98" s="76" t="s">
        <v>655</v>
      </c>
      <c r="E98" s="149" t="str">
        <f t="shared" si="1"/>
        <v>Salix lutea</v>
      </c>
    </row>
    <row r="99" spans="1:5" x14ac:dyDescent="0.25">
      <c r="A99" s="98" t="s">
        <v>656</v>
      </c>
      <c r="B99" s="75" t="s">
        <v>657</v>
      </c>
      <c r="C99" s="76" t="s">
        <v>627</v>
      </c>
      <c r="D99" s="76" t="s">
        <v>658</v>
      </c>
      <c r="E99" s="149" t="str">
        <f t="shared" si="1"/>
        <v>Salix monticola</v>
      </c>
    </row>
    <row r="100" spans="1:5" x14ac:dyDescent="0.25">
      <c r="A100" s="98" t="s">
        <v>659</v>
      </c>
      <c r="B100" s="75" t="s">
        <v>660</v>
      </c>
      <c r="C100" s="76" t="s">
        <v>627</v>
      </c>
      <c r="D100" s="76" t="s">
        <v>486</v>
      </c>
      <c r="E100" s="149" t="str">
        <f t="shared" si="1"/>
        <v>Salix nigra</v>
      </c>
    </row>
    <row r="101" spans="1:5" x14ac:dyDescent="0.25">
      <c r="A101" s="98" t="s">
        <v>661</v>
      </c>
      <c r="B101" s="75" t="s">
        <v>662</v>
      </c>
      <c r="C101" s="76" t="s">
        <v>627</v>
      </c>
      <c r="D101" s="76" t="s">
        <v>663</v>
      </c>
      <c r="E101" s="149" t="str">
        <f t="shared" si="1"/>
        <v>Salix taxifolia</v>
      </c>
    </row>
    <row r="102" spans="1:5" x14ac:dyDescent="0.25">
      <c r="A102" s="98" t="s">
        <v>664</v>
      </c>
      <c r="B102" s="75" t="s">
        <v>665</v>
      </c>
      <c r="C102" s="76" t="s">
        <v>627</v>
      </c>
      <c r="D102" s="75" t="s">
        <v>367</v>
      </c>
      <c r="E102" s="24" t="str">
        <f t="shared" si="1"/>
        <v>Salix species</v>
      </c>
    </row>
    <row r="103" spans="1:5" x14ac:dyDescent="0.25">
      <c r="A103" s="98" t="s">
        <v>666</v>
      </c>
      <c r="B103" s="75" t="s">
        <v>667</v>
      </c>
      <c r="C103" s="76" t="s">
        <v>668</v>
      </c>
      <c r="D103" s="76" t="s">
        <v>669</v>
      </c>
      <c r="E103" s="149" t="str">
        <f t="shared" si="1"/>
        <v>Sambucus mexicana</v>
      </c>
    </row>
    <row r="104" spans="1:5" x14ac:dyDescent="0.25">
      <c r="A104" s="98" t="s">
        <v>670</v>
      </c>
      <c r="B104" s="75" t="s">
        <v>671</v>
      </c>
      <c r="C104" s="76" t="s">
        <v>672</v>
      </c>
      <c r="D104" s="76" t="s">
        <v>673</v>
      </c>
      <c r="E104" s="149" t="str">
        <f t="shared" si="1"/>
        <v>Sapindus saponaria</v>
      </c>
    </row>
    <row r="105" spans="1:5" x14ac:dyDescent="0.25">
      <c r="A105" s="99" t="s">
        <v>674</v>
      </c>
      <c r="B105" s="77" t="s">
        <v>675</v>
      </c>
      <c r="C105" s="77" t="s">
        <v>674</v>
      </c>
      <c r="D105" s="77" t="s">
        <v>674</v>
      </c>
      <c r="E105" s="24" t="s">
        <v>674</v>
      </c>
    </row>
    <row r="106" spans="1:5" x14ac:dyDescent="0.25">
      <c r="A106" s="98" t="s">
        <v>676</v>
      </c>
      <c r="B106" s="75" t="s">
        <v>677</v>
      </c>
      <c r="C106" s="76" t="s">
        <v>678</v>
      </c>
      <c r="D106" s="76" t="s">
        <v>679</v>
      </c>
      <c r="E106" s="149" t="str">
        <f t="shared" si="1"/>
        <v>Tamarix aphylla</v>
      </c>
    </row>
    <row r="107" spans="1:5" x14ac:dyDescent="0.25">
      <c r="A107" s="98" t="s">
        <v>680</v>
      </c>
      <c r="B107" s="75" t="s">
        <v>681</v>
      </c>
      <c r="C107" s="76" t="s">
        <v>678</v>
      </c>
      <c r="D107" s="76" t="s">
        <v>682</v>
      </c>
      <c r="E107" s="149" t="str">
        <f t="shared" si="1"/>
        <v>Tamarix chinensis</v>
      </c>
    </row>
    <row r="108" spans="1:5" x14ac:dyDescent="0.25">
      <c r="A108" s="98" t="s">
        <v>683</v>
      </c>
      <c r="B108" s="75" t="s">
        <v>684</v>
      </c>
      <c r="C108" s="76" t="s">
        <v>678</v>
      </c>
      <c r="D108" s="76" t="s">
        <v>685</v>
      </c>
      <c r="E108" s="149" t="str">
        <f t="shared" si="1"/>
        <v>Tamarix pentandra</v>
      </c>
    </row>
    <row r="109" spans="1:5" x14ac:dyDescent="0.25">
      <c r="A109" s="98" t="s">
        <v>686</v>
      </c>
      <c r="B109" s="75" t="s">
        <v>684</v>
      </c>
      <c r="C109" s="76" t="s">
        <v>678</v>
      </c>
      <c r="D109" s="76" t="s">
        <v>687</v>
      </c>
      <c r="E109" s="149" t="str">
        <f t="shared" si="1"/>
        <v>Tamarix ramosissiama</v>
      </c>
    </row>
    <row r="110" spans="1:5" ht="60" x14ac:dyDescent="0.25">
      <c r="A110" s="98" t="s">
        <v>688</v>
      </c>
      <c r="B110" s="75" t="s">
        <v>689</v>
      </c>
      <c r="C110" s="76" t="s">
        <v>678</v>
      </c>
      <c r="D110" s="75" t="s">
        <v>690</v>
      </c>
      <c r="E110" s="150" t="str">
        <f t="shared" si="1"/>
        <v>Tamarix species (chinensis / ramosissima/pentandra)</v>
      </c>
    </row>
    <row r="111" spans="1:5" x14ac:dyDescent="0.25">
      <c r="A111" s="98" t="s">
        <v>691</v>
      </c>
      <c r="B111" s="75" t="s">
        <v>692</v>
      </c>
      <c r="C111" s="76" t="s">
        <v>693</v>
      </c>
      <c r="D111" s="76" t="s">
        <v>694</v>
      </c>
      <c r="E111" s="149" t="str">
        <f t="shared" si="1"/>
        <v>Ulmus parvifolia</v>
      </c>
    </row>
    <row r="112" spans="1:5" x14ac:dyDescent="0.25">
      <c r="A112" s="98" t="s">
        <v>695</v>
      </c>
      <c r="B112" s="75" t="s">
        <v>696</v>
      </c>
      <c r="C112" s="76" t="s">
        <v>693</v>
      </c>
      <c r="D112" s="76" t="s">
        <v>697</v>
      </c>
      <c r="E112" s="149" t="str">
        <f t="shared" si="1"/>
        <v>Ulmus pumila</v>
      </c>
    </row>
    <row r="113" spans="1:7" x14ac:dyDescent="0.25">
      <c r="A113" s="98" t="s">
        <v>698</v>
      </c>
      <c r="B113" s="75" t="s">
        <v>699</v>
      </c>
      <c r="C113" s="76" t="s">
        <v>693</v>
      </c>
      <c r="D113" s="75" t="s">
        <v>367</v>
      </c>
      <c r="E113" s="24" t="str">
        <f t="shared" si="1"/>
        <v>Ulmus species</v>
      </c>
      <c r="F113" s="33"/>
    </row>
    <row r="114" spans="1:7" x14ac:dyDescent="0.25">
      <c r="A114" s="98" t="s">
        <v>700</v>
      </c>
      <c r="B114" s="75" t="s">
        <v>701</v>
      </c>
      <c r="C114" s="75" t="s">
        <v>701</v>
      </c>
      <c r="D114" s="75" t="s">
        <v>701</v>
      </c>
      <c r="E114" s="24" t="s">
        <v>702</v>
      </c>
      <c r="F114" s="33"/>
    </row>
    <row r="115" spans="1:7" ht="30" x14ac:dyDescent="0.25">
      <c r="A115" s="98" t="s">
        <v>703</v>
      </c>
      <c r="B115" s="75" t="s">
        <v>704</v>
      </c>
      <c r="C115" s="76" t="s">
        <v>705</v>
      </c>
      <c r="D115" s="76" t="s">
        <v>706</v>
      </c>
      <c r="E115" s="149" t="str">
        <f t="shared" si="1"/>
        <v>Ziziphus obtusifolia</v>
      </c>
      <c r="F115" s="33"/>
      <c r="G115" s="104" t="s">
        <v>160</v>
      </c>
    </row>
    <row r="116" spans="1:7" x14ac:dyDescent="0.25">
      <c r="A116" s="134" t="s">
        <v>707</v>
      </c>
      <c r="B116" s="135" t="s">
        <v>707</v>
      </c>
      <c r="C116" s="135" t="s">
        <v>707</v>
      </c>
      <c r="D116" s="135" t="s">
        <v>707</v>
      </c>
      <c r="E116" s="136" t="s">
        <v>707</v>
      </c>
      <c r="F116" s="33"/>
    </row>
  </sheetData>
  <hyperlinks>
    <hyperlink ref="G115" location="BlanKForm!A85" display="Return to Data Entry Form" xr:uid="{00000000-0004-0000-0300-000000000000}"/>
    <hyperlink ref="G92" location="BlanKForm!A85" display="Return to Data Entry Form" xr:uid="{00000000-0004-0000-0300-000001000000}"/>
    <hyperlink ref="G63" location="BlanKForm!A85" display="Return to Data Entry Form" xr:uid="{00000000-0004-0000-0300-000002000000}"/>
    <hyperlink ref="G27" location="BlanKForm!A85" display="Return to Data Entry Form" xr:uid="{00000000-0004-0000-0300-000003000000}"/>
    <hyperlink ref="G2" location="BlanKForm!A85" display="Return to Data Entry Form" xr:uid="{00000000-0004-0000-0300-000004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4" tint="0.79998168889431442"/>
  </sheetPr>
  <dimension ref="A1:F151"/>
  <sheetViews>
    <sheetView workbookViewId="0">
      <selection activeCell="F30" sqref="F30"/>
    </sheetView>
  </sheetViews>
  <sheetFormatPr defaultRowHeight="15" x14ac:dyDescent="0.25"/>
  <cols>
    <col min="1" max="1" width="16.140625" customWidth="1"/>
    <col min="2" max="2" width="39.5703125" customWidth="1"/>
    <col min="4" max="4" width="22.85546875" customWidth="1"/>
    <col min="5" max="5" width="13.42578125" customWidth="1"/>
    <col min="6" max="6" width="12.85546875" customWidth="1"/>
  </cols>
  <sheetData>
    <row r="1" spans="1:6" x14ac:dyDescent="0.25">
      <c r="A1" s="22" t="s">
        <v>708</v>
      </c>
      <c r="B1" s="147"/>
      <c r="C1" s="33" t="s">
        <v>709</v>
      </c>
      <c r="D1" s="33"/>
      <c r="E1" s="33"/>
      <c r="F1" s="33"/>
    </row>
    <row r="2" spans="1:6" x14ac:dyDescent="0.25">
      <c r="A2" s="22" t="s">
        <v>710</v>
      </c>
      <c r="B2" s="33">
        <f>BlanKForm!C2</f>
        <v>0</v>
      </c>
      <c r="C2" s="33"/>
      <c r="D2" s="33"/>
      <c r="E2" s="33"/>
      <c r="F2" s="33"/>
    </row>
    <row r="3" spans="1:6" x14ac:dyDescent="0.25">
      <c r="A3" s="22" t="s">
        <v>711</v>
      </c>
      <c r="B3" s="146">
        <f>BlanKForm!K2</f>
        <v>0</v>
      </c>
      <c r="C3" s="33" t="s">
        <v>712</v>
      </c>
      <c r="D3" s="33"/>
      <c r="E3" s="33"/>
      <c r="F3" s="33"/>
    </row>
    <row r="4" spans="1:6" x14ac:dyDescent="0.25">
      <c r="A4" s="23" t="s">
        <v>713</v>
      </c>
      <c r="B4" s="146">
        <f>BlanKForm!M2</f>
        <v>0</v>
      </c>
      <c r="C4" s="33"/>
      <c r="D4" s="33"/>
      <c r="E4" s="33"/>
      <c r="F4" s="33"/>
    </row>
    <row r="5" spans="1:6" x14ac:dyDescent="0.25">
      <c r="A5" s="23" t="s">
        <v>714</v>
      </c>
      <c r="B5" s="146">
        <f>BlanKForm!O2</f>
        <v>0</v>
      </c>
      <c r="C5" s="33"/>
      <c r="D5" s="33"/>
      <c r="E5" s="33"/>
      <c r="F5" s="33"/>
    </row>
    <row r="6" spans="1:6" x14ac:dyDescent="0.25">
      <c r="A6" s="23" t="s">
        <v>715</v>
      </c>
      <c r="B6" s="146"/>
      <c r="C6" s="33"/>
      <c r="D6" s="33"/>
      <c r="E6" s="33"/>
      <c r="F6" s="33"/>
    </row>
    <row r="7" spans="1:6" x14ac:dyDescent="0.25">
      <c r="A7" s="22" t="s">
        <v>716</v>
      </c>
      <c r="B7" s="21">
        <f>BlanKForm!V2</f>
        <v>0</v>
      </c>
      <c r="C7" s="33"/>
      <c r="D7" s="33"/>
      <c r="E7" s="33"/>
      <c r="F7" s="33"/>
    </row>
    <row r="8" spans="1:6" x14ac:dyDescent="0.25">
      <c r="A8" s="22" t="s">
        <v>717</v>
      </c>
      <c r="B8" s="146">
        <f>BlanKForm!D3</f>
        <v>0</v>
      </c>
      <c r="C8" s="33" t="s">
        <v>718</v>
      </c>
      <c r="D8" s="33"/>
      <c r="E8" s="33"/>
      <c r="F8" s="33"/>
    </row>
    <row r="9" spans="1:6" x14ac:dyDescent="0.25">
      <c r="A9" s="23" t="s">
        <v>719</v>
      </c>
      <c r="B9" s="146">
        <f>BlanKForm!G3</f>
        <v>0</v>
      </c>
      <c r="C9" s="33"/>
      <c r="D9" s="33"/>
      <c r="E9" s="33"/>
      <c r="F9" s="33"/>
    </row>
    <row r="10" spans="1:6" x14ac:dyDescent="0.25">
      <c r="A10" s="23" t="s">
        <v>720</v>
      </c>
      <c r="B10" s="146"/>
      <c r="C10" s="33"/>
      <c r="D10" s="33"/>
      <c r="E10" s="33"/>
      <c r="F10" s="33"/>
    </row>
    <row r="11" spans="1:6" x14ac:dyDescent="0.25">
      <c r="A11" s="23" t="s">
        <v>721</v>
      </c>
      <c r="B11" s="146"/>
      <c r="C11" s="33"/>
      <c r="D11" s="33"/>
      <c r="E11" s="33"/>
      <c r="F11" s="33"/>
    </row>
    <row r="12" spans="1:6" x14ac:dyDescent="0.25">
      <c r="A12" s="22" t="s">
        <v>722</v>
      </c>
      <c r="B12" s="33">
        <f>BlanKForm!P3</f>
        <v>0</v>
      </c>
      <c r="C12" s="33"/>
      <c r="D12" s="33"/>
      <c r="E12" s="33"/>
      <c r="F12" s="33"/>
    </row>
    <row r="13" spans="1:6" x14ac:dyDescent="0.25">
      <c r="A13" s="22" t="s">
        <v>723</v>
      </c>
      <c r="B13" s="21">
        <f>BlanKForm!S2</f>
        <v>0</v>
      </c>
      <c r="C13" s="33" t="s">
        <v>724</v>
      </c>
      <c r="D13" s="33"/>
      <c r="E13" s="26" t="s">
        <v>725</v>
      </c>
      <c r="F13" s="25"/>
    </row>
    <row r="14" spans="1:6" x14ac:dyDescent="0.25">
      <c r="A14" s="23" t="s">
        <v>723</v>
      </c>
      <c r="B14" s="145"/>
      <c r="C14" s="33"/>
      <c r="D14" s="33"/>
      <c r="E14" s="24" t="s">
        <v>726</v>
      </c>
      <c r="F14" s="24" t="s">
        <v>727</v>
      </c>
    </row>
    <row r="15" spans="1:6" s="33" customFormat="1" x14ac:dyDescent="0.25">
      <c r="A15" s="22" t="s">
        <v>728</v>
      </c>
      <c r="B15" s="21">
        <f>BlanKForm!W6</f>
        <v>0</v>
      </c>
      <c r="E15" s="148"/>
      <c r="F15" s="24">
        <f>E15*0.3048</f>
        <v>0</v>
      </c>
    </row>
    <row r="16" spans="1:6" x14ac:dyDescent="0.25">
      <c r="A16" s="22" t="s">
        <v>729</v>
      </c>
      <c r="B16" s="33">
        <f>BlanKForm!I5</f>
        <v>0</v>
      </c>
      <c r="C16" s="33"/>
      <c r="D16" s="33"/>
      <c r="E16" s="33"/>
      <c r="F16" s="33"/>
    </row>
    <row r="17" spans="1:6" x14ac:dyDescent="0.25">
      <c r="A17" s="22" t="s">
        <v>730</v>
      </c>
      <c r="B17" s="33">
        <f>BlanKForm!I6</f>
        <v>0</v>
      </c>
      <c r="C17" s="33"/>
      <c r="D17" s="33"/>
      <c r="E17" s="33"/>
      <c r="F17" s="33"/>
    </row>
    <row r="18" spans="1:6" x14ac:dyDescent="0.25">
      <c r="A18" s="22" t="s">
        <v>731</v>
      </c>
      <c r="B18" s="34">
        <f>BlanKForm!O5</f>
        <v>0</v>
      </c>
      <c r="C18" s="33"/>
      <c r="D18" s="33"/>
      <c r="E18" s="33"/>
      <c r="F18" s="33"/>
    </row>
    <row r="19" spans="1:6" x14ac:dyDescent="0.25">
      <c r="A19" s="22" t="s">
        <v>732</v>
      </c>
      <c r="B19" s="34">
        <f>BlanKForm!R5</f>
        <v>0</v>
      </c>
      <c r="C19" s="33"/>
      <c r="D19" s="33"/>
      <c r="E19" s="33"/>
      <c r="F19" s="33"/>
    </row>
    <row r="20" spans="1:6" x14ac:dyDescent="0.25">
      <c r="A20" s="22" t="s">
        <v>733</v>
      </c>
      <c r="B20" s="34">
        <f>BlanKForm!O6</f>
        <v>0</v>
      </c>
      <c r="C20" s="33"/>
      <c r="D20" s="33"/>
      <c r="E20" s="33"/>
      <c r="F20" s="33"/>
    </row>
    <row r="21" spans="1:6" x14ac:dyDescent="0.25">
      <c r="A21" s="22" t="s">
        <v>734</v>
      </c>
      <c r="B21" s="34">
        <f>BlanKForm!R6</f>
        <v>0</v>
      </c>
      <c r="C21" s="33"/>
      <c r="D21" s="33"/>
      <c r="E21" s="33"/>
      <c r="F21" s="33"/>
    </row>
    <row r="22" spans="1:6" x14ac:dyDescent="0.25">
      <c r="A22" s="29" t="s">
        <v>735</v>
      </c>
      <c r="B22" s="28">
        <f>BlanKForm!K7</f>
        <v>0</v>
      </c>
      <c r="C22" s="33"/>
      <c r="D22" s="33"/>
      <c r="E22" s="33"/>
      <c r="F22" s="33"/>
    </row>
    <row r="23" spans="1:6" x14ac:dyDescent="0.25">
      <c r="A23" s="29" t="s">
        <v>736</v>
      </c>
      <c r="B23" s="28">
        <f>BlanKForm!R7</f>
        <v>0</v>
      </c>
      <c r="C23" s="33"/>
      <c r="D23" s="33"/>
      <c r="E23" s="33"/>
      <c r="F23" s="33"/>
    </row>
    <row r="24" spans="1:6" x14ac:dyDescent="0.25">
      <c r="A24" s="30" t="s">
        <v>737</v>
      </c>
      <c r="B24" s="31">
        <v>1</v>
      </c>
      <c r="C24" s="33"/>
      <c r="D24" s="33" t="s">
        <v>738</v>
      </c>
      <c r="E24" s="33"/>
      <c r="F24" s="33"/>
    </row>
    <row r="25" spans="1:6" x14ac:dyDescent="0.25">
      <c r="A25" s="22" t="s">
        <v>739</v>
      </c>
      <c r="B25" s="33">
        <f>IF(D25=1,BlanKForm!A14,IF(D25=2,BlanKForm!A14&amp;" , "&amp;BlanKForm!A15,IF(D25=3,BlanKForm!A14&amp;" , "&amp;BlanKForm!A15&amp;" , "&amp;BlanKForm!A16,IF(D25=4,BlanKForm!A14&amp;" , "&amp;BlanKForm!A15&amp;" , "&amp;BlanKForm!A16&amp;" , "&amp;BlanKForm!A17,IF(D25=5,BlanKForm!A14&amp;" , "&amp;BlanKForm!A15&amp;" , "&amp;BlanKForm!A16&amp;","&amp;BlanKForm!A17&amp;" , "&amp;BlanKForm!A18,0)))))</f>
        <v>0</v>
      </c>
      <c r="C25" s="33"/>
      <c r="D25" s="33">
        <f>COUNTA(BlanKForm!A14:C18)</f>
        <v>0</v>
      </c>
      <c r="E25" s="33"/>
      <c r="F25" s="33"/>
    </row>
    <row r="26" spans="1:6" x14ac:dyDescent="0.25">
      <c r="A26" s="22" t="s">
        <v>740</v>
      </c>
      <c r="B26" s="36">
        <f>BlanKForm!D12</f>
        <v>0</v>
      </c>
      <c r="C26" s="33"/>
      <c r="D26" s="33" t="s">
        <v>741</v>
      </c>
      <c r="E26" s="33"/>
      <c r="F26" s="33"/>
    </row>
    <row r="27" spans="1:6" x14ac:dyDescent="0.25">
      <c r="A27" s="22" t="s">
        <v>742</v>
      </c>
      <c r="B27" s="37">
        <f>BlanKForm!D14</f>
        <v>0</v>
      </c>
      <c r="C27" s="33"/>
      <c r="D27" s="33"/>
      <c r="E27" s="33"/>
      <c r="F27" s="33"/>
    </row>
    <row r="28" spans="1:6" x14ac:dyDescent="0.25">
      <c r="A28" s="22" t="s">
        <v>743</v>
      </c>
      <c r="B28" s="37">
        <f>BlanKForm!D16</f>
        <v>0</v>
      </c>
      <c r="C28" s="33"/>
      <c r="D28" s="33"/>
      <c r="E28" s="33"/>
      <c r="F28" s="33"/>
    </row>
    <row r="29" spans="1:6" x14ac:dyDescent="0.25">
      <c r="A29" s="22" t="s">
        <v>744</v>
      </c>
      <c r="B29" s="27">
        <f>BlanKForm!D18</f>
        <v>0</v>
      </c>
      <c r="C29" s="33"/>
      <c r="D29" s="33"/>
      <c r="E29" s="33"/>
      <c r="F29" s="33"/>
    </row>
    <row r="30" spans="1:6" x14ac:dyDescent="0.25">
      <c r="A30" s="22" t="s">
        <v>745</v>
      </c>
      <c r="B30" s="33">
        <f>BlanKForm!F18</f>
        <v>0</v>
      </c>
      <c r="C30" s="33"/>
      <c r="D30" s="33"/>
      <c r="E30" s="33"/>
      <c r="F30" s="33"/>
    </row>
    <row r="31" spans="1:6" x14ac:dyDescent="0.25">
      <c r="A31" s="30" t="s">
        <v>708</v>
      </c>
      <c r="B31" s="31">
        <f>$B$1</f>
        <v>0</v>
      </c>
      <c r="C31" s="33"/>
      <c r="D31" s="33"/>
      <c r="E31" s="33"/>
      <c r="F31" s="33"/>
    </row>
    <row r="32" spans="1:6" x14ac:dyDescent="0.25">
      <c r="A32" s="30" t="s">
        <v>737</v>
      </c>
      <c r="B32" s="31">
        <v>2</v>
      </c>
      <c r="C32" s="33"/>
      <c r="D32" s="33" t="s">
        <v>738</v>
      </c>
      <c r="E32" s="33"/>
      <c r="F32" s="33"/>
    </row>
    <row r="33" spans="1:4" x14ac:dyDescent="0.25">
      <c r="A33" s="22" t="s">
        <v>746</v>
      </c>
      <c r="B33" s="33">
        <f>IF(D33=1,BlanKForm!A22,IF(D33=2,BlanKForm!A22&amp;" , "&amp;BlanKForm!A23,IF(D33=3,BlanKForm!A22&amp;" , "&amp;BlanKForm!A23&amp;" , "&amp;BlanKForm!A24,IF(D33=4,BlanKForm!A22&amp;" , "&amp;BlanKForm!A23&amp;" , "&amp;BlanKForm!A24&amp;" , "&amp;BlanKForm!A25,IF(D33=5,BlanKForm!A22&amp;" , "&amp;BlanKForm!A23&amp;" , "&amp;BlanKForm!A24&amp;","&amp;BlanKForm!A25&amp;" , "&amp;BlanKForm!A26,0)))))</f>
        <v>0</v>
      </c>
      <c r="C33" s="33"/>
      <c r="D33" s="33">
        <f>COUNTA(BlanKForm!A22:C26)</f>
        <v>0</v>
      </c>
    </row>
    <row r="34" spans="1:4" x14ac:dyDescent="0.25">
      <c r="A34" s="22" t="s">
        <v>747</v>
      </c>
      <c r="B34" s="36">
        <f>BlanKForm!D20</f>
        <v>0</v>
      </c>
      <c r="C34" s="33"/>
      <c r="D34" s="33"/>
    </row>
    <row r="35" spans="1:4" x14ac:dyDescent="0.25">
      <c r="A35" s="22" t="s">
        <v>748</v>
      </c>
      <c r="B35" s="37">
        <f>BlanKForm!D22</f>
        <v>0</v>
      </c>
      <c r="C35" s="33"/>
      <c r="D35" s="33"/>
    </row>
    <row r="36" spans="1:4" x14ac:dyDescent="0.25">
      <c r="A36" s="22" t="s">
        <v>749</v>
      </c>
      <c r="B36" s="37">
        <f>BlanKForm!D24</f>
        <v>0</v>
      </c>
      <c r="C36" s="33"/>
      <c r="D36" s="33"/>
    </row>
    <row r="37" spans="1:4" x14ac:dyDescent="0.25">
      <c r="A37" s="22" t="s">
        <v>750</v>
      </c>
      <c r="B37" s="27">
        <f>BlanKForm!D26</f>
        <v>0</v>
      </c>
      <c r="C37" s="33"/>
      <c r="D37" s="33"/>
    </row>
    <row r="38" spans="1:4" x14ac:dyDescent="0.25">
      <c r="A38" s="22" t="s">
        <v>751</v>
      </c>
      <c r="B38" s="33">
        <f>BlanKForm!F26</f>
        <v>0</v>
      </c>
      <c r="C38" s="33"/>
      <c r="D38" s="33"/>
    </row>
    <row r="39" spans="1:4" x14ac:dyDescent="0.25">
      <c r="A39" s="30" t="s">
        <v>708</v>
      </c>
      <c r="B39" s="31">
        <f>$B$1</f>
        <v>0</v>
      </c>
      <c r="C39" s="33"/>
      <c r="D39" s="33"/>
    </row>
    <row r="40" spans="1:4" x14ac:dyDescent="0.25">
      <c r="A40" s="30" t="s">
        <v>737</v>
      </c>
      <c r="B40" s="31">
        <v>3</v>
      </c>
      <c r="C40" s="33"/>
      <c r="D40" s="33" t="s">
        <v>738</v>
      </c>
    </row>
    <row r="41" spans="1:4" x14ac:dyDescent="0.25">
      <c r="A41" s="22" t="s">
        <v>752</v>
      </c>
      <c r="B41" s="33">
        <f>IF(D41=1,BlanKForm!A30,IF(D41=2,BlanKForm!A30&amp;" , "&amp;BlanKForm!A31,IF(D41=3,BlanKForm!A30&amp;" , "&amp;BlanKForm!A31&amp;" , "&amp;BlanKForm!A32,IF(D41=4,BlanKForm!A30&amp;" , "&amp;BlanKForm!A31&amp;" , "&amp;BlanKForm!A32&amp;" , "&amp;BlanKForm!A33,IF(D41=5,BlanKForm!A30&amp;" , "&amp;BlanKForm!A31&amp;" , "&amp;BlanKForm!A32&amp;","&amp;BlanKForm!A33&amp;" , "&amp;BlanKForm!A34,0)))))</f>
        <v>0</v>
      </c>
      <c r="C41" s="33"/>
      <c r="D41" s="33">
        <f>COUNTA(BlanKForm!A30:C34)</f>
        <v>0</v>
      </c>
    </row>
    <row r="42" spans="1:4" x14ac:dyDescent="0.25">
      <c r="A42" s="22" t="s">
        <v>753</v>
      </c>
      <c r="B42" s="36">
        <f>BlanKForm!D28</f>
        <v>0</v>
      </c>
      <c r="C42" s="33"/>
      <c r="D42" s="33"/>
    </row>
    <row r="43" spans="1:4" x14ac:dyDescent="0.25">
      <c r="A43" s="22" t="s">
        <v>754</v>
      </c>
      <c r="B43" s="37">
        <f>BlanKForm!D30</f>
        <v>0</v>
      </c>
      <c r="C43" s="33"/>
      <c r="D43" s="33"/>
    </row>
    <row r="44" spans="1:4" x14ac:dyDescent="0.25">
      <c r="A44" s="22" t="s">
        <v>755</v>
      </c>
      <c r="B44" s="37">
        <f>BlanKForm!D32</f>
        <v>0</v>
      </c>
      <c r="C44" s="33"/>
      <c r="D44" s="33"/>
    </row>
    <row r="45" spans="1:4" x14ac:dyDescent="0.25">
      <c r="A45" s="22" t="s">
        <v>756</v>
      </c>
      <c r="B45" s="27">
        <f>BlanKForm!D34</f>
        <v>0</v>
      </c>
      <c r="C45" s="33"/>
      <c r="D45" s="33"/>
    </row>
    <row r="46" spans="1:4" x14ac:dyDescent="0.25">
      <c r="A46" s="22" t="s">
        <v>757</v>
      </c>
      <c r="B46" s="33">
        <f>BlanKForm!F34</f>
        <v>0</v>
      </c>
      <c r="C46" s="33"/>
      <c r="D46" s="33"/>
    </row>
    <row r="47" spans="1:4" x14ac:dyDescent="0.25">
      <c r="A47" s="30" t="s">
        <v>708</v>
      </c>
      <c r="B47" s="31">
        <f>$B$1</f>
        <v>0</v>
      </c>
      <c r="C47" s="33"/>
      <c r="D47" s="33"/>
    </row>
    <row r="48" spans="1:4" x14ac:dyDescent="0.25">
      <c r="A48" s="30" t="s">
        <v>737</v>
      </c>
      <c r="B48" s="31">
        <v>4</v>
      </c>
      <c r="C48" s="33"/>
      <c r="D48" s="33" t="s">
        <v>738</v>
      </c>
    </row>
    <row r="49" spans="1:4" x14ac:dyDescent="0.25">
      <c r="A49" s="22" t="s">
        <v>758</v>
      </c>
      <c r="B49" s="33">
        <f>IF(D49=1,BlanKForm!A38,IF(D49=2,BlanKForm!A38&amp;" , "&amp;BlanKForm!A39,IF(D49=3,BlanKForm!A38&amp;" , "&amp;BlanKForm!A39&amp;" , "&amp;BlanKForm!A40,IF(D49=4,BlanKForm!A38&amp;" , "&amp;BlanKForm!A39&amp;" , "&amp;BlanKForm!A40&amp;" , "&amp;BlanKForm!A41,IF(D49=5,BlanKForm!A38&amp;" , "&amp;BlanKForm!A39&amp;" , "&amp;BlanKForm!A40&amp;","&amp;BlanKForm!A41&amp;" , "&amp;BlanKForm!A42,0)))))</f>
        <v>0</v>
      </c>
      <c r="C49" s="33"/>
      <c r="D49" s="33">
        <f>COUNTA(BlanKForm!A38:C42)</f>
        <v>0</v>
      </c>
    </row>
    <row r="50" spans="1:4" x14ac:dyDescent="0.25">
      <c r="A50" s="22" t="s">
        <v>759</v>
      </c>
      <c r="B50" s="36">
        <f>BlanKForm!D36</f>
        <v>0</v>
      </c>
      <c r="C50" s="33"/>
      <c r="D50" s="33"/>
    </row>
    <row r="51" spans="1:4" x14ac:dyDescent="0.25">
      <c r="A51" s="22" t="s">
        <v>760</v>
      </c>
      <c r="B51" s="37">
        <f>BlanKForm!D38</f>
        <v>0</v>
      </c>
      <c r="C51" s="33"/>
      <c r="D51" s="33"/>
    </row>
    <row r="52" spans="1:4" x14ac:dyDescent="0.25">
      <c r="A52" s="22" t="s">
        <v>761</v>
      </c>
      <c r="B52" s="37">
        <f>BlanKForm!D40</f>
        <v>0</v>
      </c>
      <c r="C52" s="33"/>
      <c r="D52" s="33"/>
    </row>
    <row r="53" spans="1:4" x14ac:dyDescent="0.25">
      <c r="A53" s="22" t="s">
        <v>762</v>
      </c>
      <c r="B53" s="27">
        <f>BlanKForm!D42</f>
        <v>0</v>
      </c>
      <c r="C53" s="33"/>
      <c r="D53" s="33"/>
    </row>
    <row r="54" spans="1:4" x14ac:dyDescent="0.25">
      <c r="A54" s="22" t="s">
        <v>763</v>
      </c>
      <c r="B54" s="33">
        <f>BlanKForm!F42</f>
        <v>0</v>
      </c>
      <c r="C54" s="33"/>
      <c r="D54" s="33"/>
    </row>
    <row r="55" spans="1:4" x14ac:dyDescent="0.25">
      <c r="A55" s="30" t="s">
        <v>708</v>
      </c>
      <c r="B55" s="31">
        <f>$B$1</f>
        <v>0</v>
      </c>
      <c r="C55" s="33"/>
      <c r="D55" s="33"/>
    </row>
    <row r="56" spans="1:4" x14ac:dyDescent="0.25">
      <c r="A56" s="30" t="s">
        <v>737</v>
      </c>
      <c r="B56" s="31">
        <v>5</v>
      </c>
      <c r="C56" s="33"/>
      <c r="D56" s="33" t="s">
        <v>738</v>
      </c>
    </row>
    <row r="57" spans="1:4" x14ac:dyDescent="0.25">
      <c r="A57" s="22" t="s">
        <v>764</v>
      </c>
      <c r="B57" s="33">
        <f>IF(D57=1,BlanKForm!A46,IF(D57=2,BlanKForm!A46&amp;" , "&amp;BlanKForm!A47,IF(D57=3,BlanKForm!A46&amp;" , "&amp;BlanKForm!A47&amp;" , "&amp;BlanKForm!A48,IF(D57=4,BlanKForm!A46&amp;" , "&amp;BlanKForm!A47&amp;" , "&amp;BlanKForm!A48&amp;" , "&amp;BlanKForm!A49,IF(D57=5,BlanKForm!A46&amp;" , "&amp;BlanKForm!A47&amp;" , "&amp;BlanKForm!A48&amp;","&amp;BlanKForm!A49&amp;" , "&amp;BlanKForm!A50,0)))))</f>
        <v>0</v>
      </c>
      <c r="C57" s="33"/>
      <c r="D57" s="33">
        <f>COUNTA(BlanKForm!A46:C50)</f>
        <v>0</v>
      </c>
    </row>
    <row r="58" spans="1:4" x14ac:dyDescent="0.25">
      <c r="A58" s="22" t="s">
        <v>765</v>
      </c>
      <c r="B58" s="36">
        <f>BlanKForm!D44</f>
        <v>0</v>
      </c>
      <c r="C58" s="33"/>
      <c r="D58" s="33"/>
    </row>
    <row r="59" spans="1:4" x14ac:dyDescent="0.25">
      <c r="A59" s="22" t="s">
        <v>766</v>
      </c>
      <c r="B59" s="37">
        <f>BlanKForm!D46</f>
        <v>0</v>
      </c>
      <c r="C59" s="33"/>
      <c r="D59" s="33"/>
    </row>
    <row r="60" spans="1:4" x14ac:dyDescent="0.25">
      <c r="A60" s="22" t="s">
        <v>767</v>
      </c>
      <c r="B60" s="37">
        <f>BlanKForm!D48</f>
        <v>0</v>
      </c>
      <c r="C60" s="33"/>
      <c r="D60" s="33"/>
    </row>
    <row r="61" spans="1:4" x14ac:dyDescent="0.25">
      <c r="A61" s="22" t="s">
        <v>768</v>
      </c>
      <c r="B61" s="27">
        <f>BlanKForm!D50</f>
        <v>0</v>
      </c>
      <c r="C61" s="33"/>
      <c r="D61" s="33"/>
    </row>
    <row r="62" spans="1:4" x14ac:dyDescent="0.25">
      <c r="A62" s="22" t="s">
        <v>769</v>
      </c>
      <c r="B62" s="33">
        <f>BlanKForm!F50</f>
        <v>0</v>
      </c>
      <c r="C62" s="33"/>
      <c r="D62" s="33"/>
    </row>
    <row r="63" spans="1:4" x14ac:dyDescent="0.25">
      <c r="A63" s="30" t="s">
        <v>708</v>
      </c>
      <c r="B63" s="31">
        <f>$B$1</f>
        <v>0</v>
      </c>
      <c r="C63" s="33"/>
      <c r="D63" s="33"/>
    </row>
    <row r="64" spans="1:4" x14ac:dyDescent="0.25">
      <c r="A64" s="22" t="s">
        <v>770</v>
      </c>
      <c r="B64" s="33">
        <f>BlanKForm!F54</f>
        <v>0</v>
      </c>
      <c r="C64" s="33"/>
      <c r="D64" s="33"/>
    </row>
    <row r="65" spans="1:2" x14ac:dyDescent="0.25">
      <c r="A65" s="22" t="s">
        <v>771</v>
      </c>
      <c r="B65" s="33">
        <f>BlanKForm!H54</f>
        <v>0</v>
      </c>
    </row>
    <row r="66" spans="1:2" x14ac:dyDescent="0.25">
      <c r="A66" s="22" t="s">
        <v>772</v>
      </c>
      <c r="B66" s="33">
        <f>BlanKForm!L54</f>
        <v>0</v>
      </c>
    </row>
    <row r="67" spans="1:2" x14ac:dyDescent="0.25">
      <c r="A67" s="22" t="s">
        <v>773</v>
      </c>
      <c r="B67" s="33">
        <f>BlanKForm!O54</f>
        <v>0</v>
      </c>
    </row>
    <row r="68" spans="1:2" x14ac:dyDescent="0.25">
      <c r="A68" s="22" t="s">
        <v>774</v>
      </c>
      <c r="B68" s="33">
        <f>BlanKForm!R54</f>
        <v>0</v>
      </c>
    </row>
    <row r="69" spans="1:2" x14ac:dyDescent="0.25">
      <c r="A69" s="22" t="s">
        <v>775</v>
      </c>
      <c r="B69" s="27">
        <f>BlanKForm!D54</f>
        <v>0</v>
      </c>
    </row>
    <row r="70" spans="1:2" x14ac:dyDescent="0.25">
      <c r="A70" s="22" t="s">
        <v>776</v>
      </c>
      <c r="B70" s="33">
        <f>BlanKForm!F70</f>
        <v>0</v>
      </c>
    </row>
    <row r="71" spans="1:2" x14ac:dyDescent="0.25">
      <c r="A71" s="22" t="s">
        <v>777</v>
      </c>
      <c r="B71" s="33">
        <f>BlanKForm!R70</f>
        <v>0</v>
      </c>
    </row>
    <row r="72" spans="1:2" x14ac:dyDescent="0.25">
      <c r="A72" s="22" t="s">
        <v>778</v>
      </c>
      <c r="B72" s="33">
        <f>BlanKForm!R71</f>
        <v>0</v>
      </c>
    </row>
    <row r="73" spans="1:2" x14ac:dyDescent="0.25">
      <c r="A73" s="22" t="s">
        <v>779</v>
      </c>
      <c r="B73" s="33">
        <f>BlanKForm!E71</f>
        <v>0</v>
      </c>
    </row>
    <row r="74" spans="1:2" x14ac:dyDescent="0.25">
      <c r="A74" s="22" t="s">
        <v>780</v>
      </c>
      <c r="B74" s="33">
        <f>BlanKForm!E72</f>
        <v>0</v>
      </c>
    </row>
    <row r="75" spans="1:2" x14ac:dyDescent="0.25">
      <c r="A75" s="22" t="s">
        <v>781</v>
      </c>
      <c r="B75" s="33">
        <f>BlanKForm!R72</f>
        <v>0</v>
      </c>
    </row>
    <row r="76" spans="1:2" x14ac:dyDescent="0.25">
      <c r="A76" s="22" t="s">
        <v>782</v>
      </c>
      <c r="B76" s="33">
        <f>BlanKForm!E73</f>
        <v>0</v>
      </c>
    </row>
    <row r="77" spans="1:2" x14ac:dyDescent="0.25">
      <c r="A77" s="22" t="s">
        <v>783</v>
      </c>
      <c r="B77" s="33">
        <f>BlanKForm!R73</f>
        <v>0</v>
      </c>
    </row>
    <row r="78" spans="1:2" x14ac:dyDescent="0.25">
      <c r="A78" s="22" t="s">
        <v>784</v>
      </c>
      <c r="B78" s="33">
        <f>BlanKForm!S75</f>
        <v>0</v>
      </c>
    </row>
    <row r="79" spans="1:2" x14ac:dyDescent="0.25">
      <c r="A79" s="22" t="s">
        <v>785</v>
      </c>
      <c r="B79" s="33">
        <f>BlanKForm!S76</f>
        <v>0</v>
      </c>
    </row>
    <row r="80" spans="1:2" x14ac:dyDescent="0.25">
      <c r="A80" s="22" t="s">
        <v>786</v>
      </c>
      <c r="B80" s="33">
        <f>BlanKForm!F77</f>
        <v>0</v>
      </c>
    </row>
    <row r="81" spans="1:2" x14ac:dyDescent="0.25">
      <c r="A81" s="22" t="s">
        <v>787</v>
      </c>
      <c r="B81" s="33">
        <f>BlanKForm!X82</f>
        <v>0</v>
      </c>
    </row>
    <row r="82" spans="1:2" x14ac:dyDescent="0.25">
      <c r="A82" s="22" t="s">
        <v>788</v>
      </c>
      <c r="B82" s="32" t="s">
        <v>789</v>
      </c>
    </row>
    <row r="83" spans="1:2" x14ac:dyDescent="0.25">
      <c r="A83" s="22" t="s">
        <v>790</v>
      </c>
      <c r="B83" s="33">
        <f>BlanKForm!C87</f>
        <v>0</v>
      </c>
    </row>
    <row r="84" spans="1:2" x14ac:dyDescent="0.25">
      <c r="A84" s="22" t="s">
        <v>791</v>
      </c>
      <c r="B84" s="33">
        <f>BlanKForm!J87</f>
        <v>0</v>
      </c>
    </row>
    <row r="85" spans="1:2" x14ac:dyDescent="0.25">
      <c r="A85" s="22" t="s">
        <v>788</v>
      </c>
      <c r="B85" s="32" t="s">
        <v>789</v>
      </c>
    </row>
    <row r="86" spans="1:2" x14ac:dyDescent="0.25">
      <c r="A86" s="22" t="s">
        <v>792</v>
      </c>
      <c r="B86" s="33">
        <f>BlanKForm!C88</f>
        <v>0</v>
      </c>
    </row>
    <row r="87" spans="1:2" x14ac:dyDescent="0.25">
      <c r="A87" s="22" t="s">
        <v>793</v>
      </c>
      <c r="B87" s="33">
        <f>BlanKForm!J88</f>
        <v>0</v>
      </c>
    </row>
    <row r="88" spans="1:2" x14ac:dyDescent="0.25">
      <c r="A88" s="22" t="s">
        <v>788</v>
      </c>
      <c r="B88" s="32" t="s">
        <v>789</v>
      </c>
    </row>
    <row r="89" spans="1:2" x14ac:dyDescent="0.25">
      <c r="A89" s="22" t="s">
        <v>794</v>
      </c>
      <c r="B89" s="33">
        <f>BlanKForm!N87</f>
        <v>0</v>
      </c>
    </row>
    <row r="90" spans="1:2" x14ac:dyDescent="0.25">
      <c r="A90" s="22" t="s">
        <v>795</v>
      </c>
      <c r="B90" s="33">
        <f>BlanKForm!U87</f>
        <v>0</v>
      </c>
    </row>
    <row r="91" spans="1:2" x14ac:dyDescent="0.25">
      <c r="A91" s="22" t="s">
        <v>788</v>
      </c>
      <c r="B91" s="32" t="s">
        <v>789</v>
      </c>
    </row>
    <row r="92" spans="1:2" x14ac:dyDescent="0.25">
      <c r="A92" s="22" t="s">
        <v>796</v>
      </c>
      <c r="B92" s="33">
        <f>BlanKForm!N88</f>
        <v>0</v>
      </c>
    </row>
    <row r="93" spans="1:2" x14ac:dyDescent="0.25">
      <c r="A93" s="22" t="s">
        <v>797</v>
      </c>
      <c r="B93" s="33">
        <f>BlanKForm!U88</f>
        <v>0</v>
      </c>
    </row>
    <row r="94" spans="1:2" x14ac:dyDescent="0.25">
      <c r="A94" s="30" t="s">
        <v>788</v>
      </c>
      <c r="B94" s="32" t="s">
        <v>789</v>
      </c>
    </row>
    <row r="95" spans="1:2" x14ac:dyDescent="0.25">
      <c r="A95" s="22" t="s">
        <v>798</v>
      </c>
      <c r="B95" s="33">
        <f>BlanKForm!N89</f>
        <v>0</v>
      </c>
    </row>
    <row r="96" spans="1:2" x14ac:dyDescent="0.25">
      <c r="A96" s="22" t="s">
        <v>799</v>
      </c>
      <c r="B96" s="33">
        <f>BlanKForm!U89</f>
        <v>0</v>
      </c>
    </row>
    <row r="97" spans="1:2" s="20" customFormat="1" x14ac:dyDescent="0.25">
      <c r="A97" s="30" t="s">
        <v>788</v>
      </c>
      <c r="B97" s="32" t="s">
        <v>789</v>
      </c>
    </row>
    <row r="98" spans="1:2" s="20" customFormat="1" x14ac:dyDescent="0.25">
      <c r="A98" s="22" t="s">
        <v>800</v>
      </c>
      <c r="B98" s="33">
        <f>BlanKForm!N91</f>
        <v>0</v>
      </c>
    </row>
    <row r="99" spans="1:2" s="20" customFormat="1" x14ac:dyDescent="0.25">
      <c r="A99" s="30" t="s">
        <v>788</v>
      </c>
      <c r="B99" s="32" t="s">
        <v>789</v>
      </c>
    </row>
    <row r="100" spans="1:2" s="20" customFormat="1" x14ac:dyDescent="0.25">
      <c r="A100" s="22" t="s">
        <v>801</v>
      </c>
      <c r="B100" s="33">
        <f>BlanKForm!N92</f>
        <v>0</v>
      </c>
    </row>
    <row r="101" spans="1:2" x14ac:dyDescent="0.25">
      <c r="A101" s="30" t="s">
        <v>788</v>
      </c>
      <c r="B101" s="32" t="s">
        <v>802</v>
      </c>
    </row>
    <row r="102" spans="1:2" x14ac:dyDescent="0.25">
      <c r="A102" s="22" t="s">
        <v>790</v>
      </c>
      <c r="B102" s="33">
        <f>BlanKForm!C97</f>
        <v>0</v>
      </c>
    </row>
    <row r="103" spans="1:2" x14ac:dyDescent="0.25">
      <c r="A103" s="22" t="s">
        <v>791</v>
      </c>
      <c r="B103" s="33">
        <f>BlanKForm!J97</f>
        <v>0</v>
      </c>
    </row>
    <row r="104" spans="1:2" x14ac:dyDescent="0.25">
      <c r="A104" s="30" t="s">
        <v>788</v>
      </c>
      <c r="B104" s="32" t="s">
        <v>802</v>
      </c>
    </row>
    <row r="105" spans="1:2" x14ac:dyDescent="0.25">
      <c r="A105" s="22" t="s">
        <v>792</v>
      </c>
      <c r="B105" s="33">
        <f>BlanKForm!C98</f>
        <v>0</v>
      </c>
    </row>
    <row r="106" spans="1:2" x14ac:dyDescent="0.25">
      <c r="A106" s="22" t="s">
        <v>793</v>
      </c>
      <c r="B106" s="33">
        <f>BlanKForm!J98</f>
        <v>0</v>
      </c>
    </row>
    <row r="107" spans="1:2" x14ac:dyDescent="0.25">
      <c r="A107" s="30" t="s">
        <v>788</v>
      </c>
      <c r="B107" s="32" t="s">
        <v>802</v>
      </c>
    </row>
    <row r="108" spans="1:2" x14ac:dyDescent="0.25">
      <c r="A108" s="22" t="s">
        <v>794</v>
      </c>
      <c r="B108" s="33">
        <f>BlanKForm!N97</f>
        <v>0</v>
      </c>
    </row>
    <row r="109" spans="1:2" x14ac:dyDescent="0.25">
      <c r="A109" s="22" t="s">
        <v>795</v>
      </c>
      <c r="B109" s="33">
        <f>BlanKForm!U97</f>
        <v>0</v>
      </c>
    </row>
    <row r="110" spans="1:2" x14ac:dyDescent="0.25">
      <c r="A110" s="30" t="s">
        <v>788</v>
      </c>
      <c r="B110" s="32" t="s">
        <v>802</v>
      </c>
    </row>
    <row r="111" spans="1:2" x14ac:dyDescent="0.25">
      <c r="A111" s="22" t="s">
        <v>796</v>
      </c>
      <c r="B111" s="33">
        <f>BlanKForm!N98</f>
        <v>0</v>
      </c>
    </row>
    <row r="112" spans="1:2" x14ac:dyDescent="0.25">
      <c r="A112" s="22" t="s">
        <v>797</v>
      </c>
      <c r="B112" s="33">
        <f>BlanKForm!U98</f>
        <v>0</v>
      </c>
    </row>
    <row r="113" spans="1:2" x14ac:dyDescent="0.25">
      <c r="A113" s="30" t="s">
        <v>788</v>
      </c>
      <c r="B113" s="32" t="s">
        <v>802</v>
      </c>
    </row>
    <row r="114" spans="1:2" x14ac:dyDescent="0.25">
      <c r="A114" s="22" t="s">
        <v>798</v>
      </c>
      <c r="B114" s="33">
        <f>BlanKForm!N99</f>
        <v>0</v>
      </c>
    </row>
    <row r="115" spans="1:2" x14ac:dyDescent="0.25">
      <c r="A115" s="22" t="s">
        <v>799</v>
      </c>
      <c r="B115" s="33">
        <f>BlanKForm!U99</f>
        <v>0</v>
      </c>
    </row>
    <row r="116" spans="1:2" x14ac:dyDescent="0.25">
      <c r="A116" s="30" t="s">
        <v>788</v>
      </c>
      <c r="B116" s="32" t="s">
        <v>802</v>
      </c>
    </row>
    <row r="117" spans="1:2" x14ac:dyDescent="0.25">
      <c r="A117" s="22" t="s">
        <v>800</v>
      </c>
      <c r="B117" s="33">
        <f>BlanKForm!N101</f>
        <v>0</v>
      </c>
    </row>
    <row r="118" spans="1:2" x14ac:dyDescent="0.25">
      <c r="A118" s="30" t="s">
        <v>788</v>
      </c>
      <c r="B118" s="32" t="s">
        <v>802</v>
      </c>
    </row>
    <row r="119" spans="1:2" x14ac:dyDescent="0.25">
      <c r="A119" s="22" t="s">
        <v>801</v>
      </c>
      <c r="B119" s="33">
        <f>BlanKForm!N102</f>
        <v>0</v>
      </c>
    </row>
    <row r="120" spans="1:2" s="33" customFormat="1" x14ac:dyDescent="0.25">
      <c r="A120" s="30" t="s">
        <v>788</v>
      </c>
      <c r="B120" s="32" t="s">
        <v>803</v>
      </c>
    </row>
    <row r="121" spans="1:2" s="33" customFormat="1" x14ac:dyDescent="0.25">
      <c r="A121" s="22" t="s">
        <v>790</v>
      </c>
      <c r="B121" s="33">
        <f>BlanKForm!C107</f>
        <v>0</v>
      </c>
    </row>
    <row r="122" spans="1:2" s="33" customFormat="1" x14ac:dyDescent="0.25">
      <c r="A122" s="22" t="s">
        <v>791</v>
      </c>
      <c r="B122" s="33">
        <f>BlanKForm!J107</f>
        <v>0</v>
      </c>
    </row>
    <row r="123" spans="1:2" x14ac:dyDescent="0.25">
      <c r="A123" s="30" t="s">
        <v>788</v>
      </c>
      <c r="B123" s="32" t="s">
        <v>803</v>
      </c>
    </row>
    <row r="124" spans="1:2" x14ac:dyDescent="0.25">
      <c r="A124" s="22" t="s">
        <v>792</v>
      </c>
      <c r="B124" s="33">
        <f>BlanKForm!C108</f>
        <v>0</v>
      </c>
    </row>
    <row r="125" spans="1:2" x14ac:dyDescent="0.25">
      <c r="A125" s="22" t="s">
        <v>793</v>
      </c>
      <c r="B125" s="33">
        <f>BlanKForm!J108</f>
        <v>0</v>
      </c>
    </row>
    <row r="126" spans="1:2" x14ac:dyDescent="0.25">
      <c r="A126" s="30" t="s">
        <v>788</v>
      </c>
      <c r="B126" s="32" t="s">
        <v>803</v>
      </c>
    </row>
    <row r="127" spans="1:2" x14ac:dyDescent="0.25">
      <c r="A127" s="22" t="s">
        <v>794</v>
      </c>
      <c r="B127" s="33">
        <f>BlanKForm!N107</f>
        <v>0</v>
      </c>
    </row>
    <row r="128" spans="1:2" x14ac:dyDescent="0.25">
      <c r="A128" s="22" t="s">
        <v>795</v>
      </c>
      <c r="B128" s="33">
        <f>BlanKForm!U107</f>
        <v>0</v>
      </c>
    </row>
    <row r="129" spans="1:2" x14ac:dyDescent="0.25">
      <c r="A129" s="30" t="s">
        <v>788</v>
      </c>
      <c r="B129" s="32" t="s">
        <v>803</v>
      </c>
    </row>
    <row r="130" spans="1:2" x14ac:dyDescent="0.25">
      <c r="A130" s="22" t="s">
        <v>796</v>
      </c>
      <c r="B130" s="33">
        <f>BlanKForm!N108</f>
        <v>0</v>
      </c>
    </row>
    <row r="131" spans="1:2" x14ac:dyDescent="0.25">
      <c r="A131" s="22" t="s">
        <v>797</v>
      </c>
      <c r="B131" s="33">
        <f>BlanKForm!U108</f>
        <v>0</v>
      </c>
    </row>
    <row r="132" spans="1:2" x14ac:dyDescent="0.25">
      <c r="A132" s="30" t="s">
        <v>788</v>
      </c>
      <c r="B132" s="32" t="s">
        <v>803</v>
      </c>
    </row>
    <row r="133" spans="1:2" x14ac:dyDescent="0.25">
      <c r="A133" s="22" t="s">
        <v>798</v>
      </c>
      <c r="B133" s="33">
        <f>BlanKForm!N109</f>
        <v>0</v>
      </c>
    </row>
    <row r="134" spans="1:2" x14ac:dyDescent="0.25">
      <c r="A134" s="22" t="s">
        <v>799</v>
      </c>
      <c r="B134" s="33">
        <f>BlanKForm!U109</f>
        <v>0</v>
      </c>
    </row>
    <row r="135" spans="1:2" x14ac:dyDescent="0.25">
      <c r="A135" s="30" t="s">
        <v>788</v>
      </c>
      <c r="B135" s="32" t="s">
        <v>803</v>
      </c>
    </row>
    <row r="136" spans="1:2" x14ac:dyDescent="0.25">
      <c r="A136" s="22" t="s">
        <v>800</v>
      </c>
      <c r="B136" s="33">
        <f>BlanKForm!N111</f>
        <v>0</v>
      </c>
    </row>
    <row r="137" spans="1:2" x14ac:dyDescent="0.25">
      <c r="A137" s="30" t="s">
        <v>788</v>
      </c>
      <c r="B137" s="32" t="s">
        <v>803</v>
      </c>
    </row>
    <row r="138" spans="1:2" x14ac:dyDescent="0.25">
      <c r="A138" s="22" t="s">
        <v>801</v>
      </c>
      <c r="B138" s="33">
        <f>BlanKForm!N112</f>
        <v>0</v>
      </c>
    </row>
    <row r="139" spans="1:2" x14ac:dyDescent="0.25">
      <c r="A139" s="22" t="s">
        <v>804</v>
      </c>
      <c r="B139" s="55">
        <f>BlanKForm!C117</f>
        <v>0</v>
      </c>
    </row>
    <row r="140" spans="1:2" x14ac:dyDescent="0.25">
      <c r="A140" s="22" t="s">
        <v>805</v>
      </c>
      <c r="B140" s="33">
        <f>BlanKForm!J117</f>
        <v>0</v>
      </c>
    </row>
    <row r="141" spans="1:2" x14ac:dyDescent="0.25">
      <c r="A141" s="22" t="s">
        <v>806</v>
      </c>
      <c r="B141" s="55">
        <f>BlanKForm!C118</f>
        <v>0</v>
      </c>
    </row>
    <row r="142" spans="1:2" x14ac:dyDescent="0.25">
      <c r="A142" s="22" t="s">
        <v>807</v>
      </c>
      <c r="B142" s="33">
        <f>BlanKForm!J118</f>
        <v>0</v>
      </c>
    </row>
    <row r="143" spans="1:2" x14ac:dyDescent="0.25">
      <c r="A143" s="22" t="s">
        <v>808</v>
      </c>
      <c r="B143" s="33">
        <f>BlanKForm!N117</f>
        <v>0</v>
      </c>
    </row>
    <row r="144" spans="1:2" x14ac:dyDescent="0.25">
      <c r="A144" s="22" t="s">
        <v>809</v>
      </c>
      <c r="B144" s="33">
        <f>BlanKForm!U117</f>
        <v>0</v>
      </c>
    </row>
    <row r="145" spans="1:2" x14ac:dyDescent="0.25">
      <c r="A145" s="22" t="s">
        <v>810</v>
      </c>
      <c r="B145" s="33">
        <f>BlanKForm!N118</f>
        <v>0</v>
      </c>
    </row>
    <row r="146" spans="1:2" x14ac:dyDescent="0.25">
      <c r="A146" s="22" t="s">
        <v>811</v>
      </c>
      <c r="B146" s="33">
        <f>BlanKForm!U118</f>
        <v>0</v>
      </c>
    </row>
    <row r="147" spans="1:2" x14ac:dyDescent="0.25">
      <c r="A147" s="22" t="s">
        <v>812</v>
      </c>
      <c r="B147" s="33">
        <f>BlanKForm!N119</f>
        <v>0</v>
      </c>
    </row>
    <row r="148" spans="1:2" x14ac:dyDescent="0.25">
      <c r="A148" s="22" t="s">
        <v>813</v>
      </c>
      <c r="B148" s="33">
        <f>BlanKForm!U119</f>
        <v>0</v>
      </c>
    </row>
    <row r="149" spans="1:2" x14ac:dyDescent="0.25">
      <c r="A149" s="22" t="s">
        <v>814</v>
      </c>
      <c r="B149" s="33">
        <f>BlanKForm!R121</f>
        <v>0</v>
      </c>
    </row>
    <row r="150" spans="1:2" x14ac:dyDescent="0.25">
      <c r="A150" s="22" t="s">
        <v>815</v>
      </c>
      <c r="B150" s="33">
        <f>BlanKForm!L112</f>
        <v>0</v>
      </c>
    </row>
    <row r="151" spans="1:2" x14ac:dyDescent="0.25">
      <c r="A151" s="22" t="s">
        <v>816</v>
      </c>
      <c r="B151" s="33" t="str">
        <f>BlanKForm!A125</f>
        <v xml:space="preserve">
</v>
      </c>
    </row>
  </sheetData>
  <sheetProtection algorithmName="SHA-512" hashValue="E2mftckQQCpi/ZG/DbIeadiibN/UxlQrAQiZuyl9thRoH+eY94USvg/ify8BudDyyI0YFpBfkhGJ706cfuRk/Q==" saltValue="l/LLuCj9r82fBZRHhUadGg==" spinCount="100000" sheet="1" objects="1" scenarios="1"/>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4" tint="0.79998168889431442"/>
    <pageSetUpPr fitToPage="1"/>
  </sheetPr>
  <dimension ref="A1:T94"/>
  <sheetViews>
    <sheetView workbookViewId="0">
      <pane ySplit="1" topLeftCell="A41" activePane="bottomLeft" state="frozen"/>
      <selection activeCell="C65" sqref="C65"/>
      <selection pane="bottomLeft" activeCell="C65" sqref="C65"/>
    </sheetView>
  </sheetViews>
  <sheetFormatPr defaultRowHeight="15" x14ac:dyDescent="0.25"/>
  <cols>
    <col min="3" max="3" width="9.140625" style="33"/>
    <col min="5" max="5" width="9.140625" style="33"/>
    <col min="6" max="6" width="9.7109375" style="33" bestFit="1" customWidth="1"/>
    <col min="18" max="18" width="11.140625" customWidth="1"/>
  </cols>
  <sheetData>
    <row r="1" spans="1:20" ht="45" x14ac:dyDescent="0.25">
      <c r="A1" s="39" t="s">
        <v>708</v>
      </c>
      <c r="B1" s="39" t="s">
        <v>737</v>
      </c>
      <c r="C1" s="39" t="s">
        <v>817</v>
      </c>
      <c r="D1" s="39" t="s">
        <v>818</v>
      </c>
      <c r="E1" s="39" t="s">
        <v>819</v>
      </c>
      <c r="F1" s="39" t="s">
        <v>820</v>
      </c>
      <c r="G1" s="40" t="s">
        <v>821</v>
      </c>
      <c r="H1" s="39" t="s">
        <v>822</v>
      </c>
      <c r="I1" s="39" t="s">
        <v>823</v>
      </c>
      <c r="J1" s="39" t="s">
        <v>824</v>
      </c>
      <c r="K1" s="39" t="s">
        <v>825</v>
      </c>
      <c r="L1" s="39" t="s">
        <v>826</v>
      </c>
      <c r="M1" s="39" t="s">
        <v>827</v>
      </c>
      <c r="N1" s="39" t="s">
        <v>828</v>
      </c>
      <c r="O1" s="39" t="s">
        <v>829</v>
      </c>
      <c r="P1" s="39" t="s">
        <v>39</v>
      </c>
      <c r="Q1" s="39" t="s">
        <v>40</v>
      </c>
      <c r="R1" s="39" t="s">
        <v>830</v>
      </c>
      <c r="S1" s="39" t="s">
        <v>831</v>
      </c>
      <c r="T1" s="39" t="s">
        <v>832</v>
      </c>
    </row>
    <row r="2" spans="1:20" x14ac:dyDescent="0.25">
      <c r="A2" s="33">
        <f>DBDataValidator!$B$1</f>
        <v>0</v>
      </c>
      <c r="B2" s="33">
        <v>1</v>
      </c>
      <c r="C2" s="33">
        <f>BlanKForm!G11</f>
        <v>1</v>
      </c>
      <c r="D2" s="33">
        <f>BlanKForm!H11</f>
        <v>0</v>
      </c>
      <c r="E2" s="37">
        <f>BlanKForm!I11</f>
        <v>0</v>
      </c>
      <c r="F2" s="36">
        <f>BlanKForm!$D$12</f>
        <v>0</v>
      </c>
      <c r="G2" s="38">
        <f>BlanKForm!J11</f>
        <v>0</v>
      </c>
      <c r="H2" s="33">
        <f>BlanKForm!K11</f>
        <v>0</v>
      </c>
      <c r="I2" s="33">
        <f>BlanKForm!L11</f>
        <v>0</v>
      </c>
      <c r="J2" s="33">
        <f>BlanKForm!M11</f>
        <v>0</v>
      </c>
      <c r="K2" s="33">
        <f>BlanKForm!N11</f>
        <v>0</v>
      </c>
      <c r="L2" s="34">
        <f>BlanKForm!P11</f>
        <v>0</v>
      </c>
      <c r="M2" s="34">
        <f>BlanKForm!R11</f>
        <v>0</v>
      </c>
      <c r="N2" s="34">
        <f>BlanKForm!S11</f>
        <v>0</v>
      </c>
      <c r="O2" s="34">
        <f>BlanKForm!T11</f>
        <v>0</v>
      </c>
      <c r="P2" s="34">
        <f>ROUND(S2,0)</f>
        <v>0</v>
      </c>
      <c r="Q2" s="34">
        <f>ROUND(T2,0)</f>
        <v>0</v>
      </c>
      <c r="R2" s="34"/>
      <c r="S2" s="35">
        <f>BlanKForm!U11</f>
        <v>0</v>
      </c>
      <c r="T2" s="35">
        <f>BlanKForm!V11</f>
        <v>0</v>
      </c>
    </row>
    <row r="3" spans="1:20" x14ac:dyDescent="0.25">
      <c r="A3" s="41">
        <f>DBDataValidator!$B$1</f>
        <v>0</v>
      </c>
      <c r="B3" s="33">
        <v>1</v>
      </c>
      <c r="C3" s="33">
        <f>BlanKForm!G12</f>
        <v>1</v>
      </c>
      <c r="D3" s="33">
        <f>BlanKForm!H12</f>
        <v>0</v>
      </c>
      <c r="E3" s="37">
        <f>BlanKForm!I12</f>
        <v>0</v>
      </c>
      <c r="F3" s="36">
        <f>BlanKForm!$D$12</f>
        <v>0</v>
      </c>
      <c r="G3" s="38">
        <f>BlanKForm!J12</f>
        <v>0</v>
      </c>
      <c r="H3" s="33">
        <f>BlanKForm!K12</f>
        <v>0</v>
      </c>
      <c r="I3" s="33">
        <f>BlanKForm!L12</f>
        <v>0</v>
      </c>
      <c r="J3" s="33">
        <f>BlanKForm!M12</f>
        <v>0</v>
      </c>
      <c r="K3" s="33">
        <f>BlanKForm!N12</f>
        <v>0</v>
      </c>
      <c r="L3" s="34">
        <f>BlanKForm!P12</f>
        <v>0</v>
      </c>
      <c r="M3" s="34">
        <f>BlanKForm!R12</f>
        <v>0</v>
      </c>
      <c r="N3" s="34">
        <f>BlanKForm!S12</f>
        <v>0</v>
      </c>
      <c r="O3" s="34">
        <f>BlanKForm!T12</f>
        <v>0</v>
      </c>
      <c r="P3" s="34">
        <f>ROUND(S3,0)</f>
        <v>0</v>
      </c>
      <c r="Q3" s="34">
        <f>ROUND(T3,0)</f>
        <v>0</v>
      </c>
      <c r="R3" s="34"/>
      <c r="S3" s="35">
        <f>BlanKForm!U12</f>
        <v>0</v>
      </c>
      <c r="T3" s="35">
        <f>BlanKForm!V12</f>
        <v>0</v>
      </c>
    </row>
    <row r="4" spans="1:20" x14ac:dyDescent="0.25">
      <c r="A4" s="41">
        <f>DBDataValidator!$B$1</f>
        <v>0</v>
      </c>
      <c r="B4" s="33">
        <v>1</v>
      </c>
      <c r="C4" s="33">
        <f>BlanKForm!G13</f>
        <v>1</v>
      </c>
      <c r="D4" s="33">
        <f>BlanKForm!H13</f>
        <v>0</v>
      </c>
      <c r="E4" s="37">
        <f>BlanKForm!I13</f>
        <v>0</v>
      </c>
      <c r="F4" s="36">
        <f>BlanKForm!$D$12</f>
        <v>0</v>
      </c>
      <c r="G4" s="38">
        <f>BlanKForm!J13</f>
        <v>0</v>
      </c>
      <c r="H4" s="33">
        <f>BlanKForm!K13</f>
        <v>0</v>
      </c>
      <c r="I4" s="33">
        <f>BlanKForm!L13</f>
        <v>0</v>
      </c>
      <c r="J4" s="33">
        <f>BlanKForm!M13</f>
        <v>0</v>
      </c>
      <c r="K4" s="33">
        <f>BlanKForm!N13</f>
        <v>0</v>
      </c>
      <c r="L4" s="34">
        <f>BlanKForm!P13</f>
        <v>0</v>
      </c>
      <c r="M4" s="34">
        <f>BlanKForm!R13</f>
        <v>0</v>
      </c>
      <c r="N4" s="34">
        <f>BlanKForm!S13</f>
        <v>0</v>
      </c>
      <c r="O4" s="34">
        <f>BlanKForm!T13</f>
        <v>0</v>
      </c>
      <c r="P4" s="34">
        <f t="shared" ref="P4:P53" si="0">ROUND(S4,0)</f>
        <v>0</v>
      </c>
      <c r="Q4" s="34">
        <f t="shared" ref="Q4:Q53" si="1">ROUND(T4,0)</f>
        <v>0</v>
      </c>
      <c r="R4" s="34"/>
      <c r="S4" s="35">
        <f>BlanKForm!U13</f>
        <v>0</v>
      </c>
      <c r="T4" s="35">
        <f>BlanKForm!V13</f>
        <v>0</v>
      </c>
    </row>
    <row r="5" spans="1:20" x14ac:dyDescent="0.25">
      <c r="A5" s="41">
        <f>DBDataValidator!$B$1</f>
        <v>0</v>
      </c>
      <c r="B5" s="33">
        <v>1</v>
      </c>
      <c r="C5" s="33">
        <f>BlanKForm!G14</f>
        <v>1</v>
      </c>
      <c r="D5" s="33">
        <f>BlanKForm!H14</f>
        <v>0</v>
      </c>
      <c r="E5" s="37">
        <f>BlanKForm!I14</f>
        <v>0</v>
      </c>
      <c r="F5" s="36">
        <f>BlanKForm!$D$12</f>
        <v>0</v>
      </c>
      <c r="G5" s="38">
        <f>BlanKForm!J14</f>
        <v>0</v>
      </c>
      <c r="H5" s="33">
        <f>BlanKForm!K14</f>
        <v>0</v>
      </c>
      <c r="I5" s="33">
        <f>BlanKForm!L14</f>
        <v>0</v>
      </c>
      <c r="J5" s="33">
        <f>BlanKForm!M14</f>
        <v>0</v>
      </c>
      <c r="K5" s="33">
        <f>BlanKForm!N14</f>
        <v>0</v>
      </c>
      <c r="L5" s="34">
        <f>BlanKForm!P14</f>
        <v>0</v>
      </c>
      <c r="M5" s="34">
        <f>BlanKForm!R14</f>
        <v>0</v>
      </c>
      <c r="N5" s="34">
        <f>BlanKForm!S14</f>
        <v>0</v>
      </c>
      <c r="O5" s="34">
        <f>BlanKForm!T14</f>
        <v>0</v>
      </c>
      <c r="P5" s="34">
        <f t="shared" si="0"/>
        <v>0</v>
      </c>
      <c r="Q5" s="34">
        <f t="shared" si="1"/>
        <v>0</v>
      </c>
      <c r="R5" s="34"/>
      <c r="S5" s="35">
        <f>BlanKForm!U14</f>
        <v>0</v>
      </c>
      <c r="T5" s="35">
        <f>BlanKForm!V14</f>
        <v>0</v>
      </c>
    </row>
    <row r="6" spans="1:20" x14ac:dyDescent="0.25">
      <c r="A6" s="41">
        <f>DBDataValidator!$B$1</f>
        <v>0</v>
      </c>
      <c r="B6" s="33">
        <v>1</v>
      </c>
      <c r="C6" s="33">
        <f>BlanKForm!G15</f>
        <v>1</v>
      </c>
      <c r="D6" s="33">
        <f>BlanKForm!H15</f>
        <v>0</v>
      </c>
      <c r="E6" s="37">
        <f>BlanKForm!I15</f>
        <v>0</v>
      </c>
      <c r="F6" s="36">
        <f>BlanKForm!$D$12</f>
        <v>0</v>
      </c>
      <c r="G6" s="38">
        <f>BlanKForm!J15</f>
        <v>0</v>
      </c>
      <c r="H6" s="33">
        <f>BlanKForm!K15</f>
        <v>0</v>
      </c>
      <c r="I6" s="33">
        <f>BlanKForm!L15</f>
        <v>0</v>
      </c>
      <c r="J6" s="33">
        <f>BlanKForm!M15</f>
        <v>0</v>
      </c>
      <c r="K6" s="33">
        <f>BlanKForm!N15</f>
        <v>0</v>
      </c>
      <c r="L6" s="34">
        <f>BlanKForm!P15</f>
        <v>0</v>
      </c>
      <c r="M6" s="34">
        <f>BlanKForm!R15</f>
        <v>0</v>
      </c>
      <c r="N6" s="34">
        <f>BlanKForm!S15</f>
        <v>0</v>
      </c>
      <c r="O6" s="34">
        <f>BlanKForm!T15</f>
        <v>0</v>
      </c>
      <c r="P6" s="34">
        <f t="shared" si="0"/>
        <v>0</v>
      </c>
      <c r="Q6" s="34">
        <f t="shared" si="1"/>
        <v>0</v>
      </c>
      <c r="R6" s="34"/>
      <c r="S6" s="35">
        <f>BlanKForm!U15</f>
        <v>0</v>
      </c>
      <c r="T6" s="35">
        <f>BlanKForm!V15</f>
        <v>0</v>
      </c>
    </row>
    <row r="7" spans="1:20" x14ac:dyDescent="0.25">
      <c r="A7" s="41">
        <f>DBDataValidator!$B$1</f>
        <v>0</v>
      </c>
      <c r="B7" s="33">
        <v>1</v>
      </c>
      <c r="C7" s="33">
        <f>BlanKForm!G16</f>
        <v>1</v>
      </c>
      <c r="D7" s="33">
        <f>BlanKForm!H16</f>
        <v>0</v>
      </c>
      <c r="E7" s="37">
        <f>BlanKForm!I16</f>
        <v>0</v>
      </c>
      <c r="F7" s="36">
        <f>BlanKForm!$D$12</f>
        <v>0</v>
      </c>
      <c r="G7" s="38">
        <f>BlanKForm!J16</f>
        <v>0</v>
      </c>
      <c r="H7" s="33">
        <f>BlanKForm!K16</f>
        <v>0</v>
      </c>
      <c r="I7" s="33">
        <f>BlanKForm!L16</f>
        <v>0</v>
      </c>
      <c r="J7" s="33">
        <f>BlanKForm!M16</f>
        <v>0</v>
      </c>
      <c r="K7" s="33">
        <f>BlanKForm!N16</f>
        <v>0</v>
      </c>
      <c r="L7" s="34">
        <f>BlanKForm!P16</f>
        <v>0</v>
      </c>
      <c r="M7" s="34">
        <f>BlanKForm!R16</f>
        <v>0</v>
      </c>
      <c r="N7" s="34">
        <f>BlanKForm!S16</f>
        <v>0</v>
      </c>
      <c r="O7" s="34">
        <f>BlanKForm!T16</f>
        <v>0</v>
      </c>
      <c r="P7" s="34">
        <f t="shared" si="0"/>
        <v>0</v>
      </c>
      <c r="Q7" s="34">
        <f t="shared" si="1"/>
        <v>0</v>
      </c>
      <c r="R7" s="34"/>
      <c r="S7" s="35">
        <f>BlanKForm!U16</f>
        <v>0</v>
      </c>
      <c r="T7" s="35">
        <f>BlanKForm!V16</f>
        <v>0</v>
      </c>
    </row>
    <row r="8" spans="1:20" x14ac:dyDescent="0.25">
      <c r="A8" s="41">
        <f>DBDataValidator!$B$1</f>
        <v>0</v>
      </c>
      <c r="B8" s="33">
        <v>1</v>
      </c>
      <c r="C8" s="33">
        <f>BlanKForm!G17</f>
        <v>1</v>
      </c>
      <c r="D8" s="33">
        <f>BlanKForm!H17</f>
        <v>0</v>
      </c>
      <c r="E8" s="37">
        <f>BlanKForm!I17</f>
        <v>0</v>
      </c>
      <c r="F8" s="36">
        <f>BlanKForm!$D$12</f>
        <v>0</v>
      </c>
      <c r="G8" s="38">
        <f>BlanKForm!J17</f>
        <v>0</v>
      </c>
      <c r="H8" s="33">
        <f>BlanKForm!K17</f>
        <v>0</v>
      </c>
      <c r="I8" s="33">
        <f>BlanKForm!L17</f>
        <v>0</v>
      </c>
      <c r="J8" s="33">
        <f>BlanKForm!M17</f>
        <v>0</v>
      </c>
      <c r="K8" s="33">
        <f>BlanKForm!N17</f>
        <v>0</v>
      </c>
      <c r="L8" s="34">
        <f>BlanKForm!P17</f>
        <v>0</v>
      </c>
      <c r="M8" s="34">
        <f>BlanKForm!R17</f>
        <v>0</v>
      </c>
      <c r="N8" s="34">
        <f>BlanKForm!S17</f>
        <v>0</v>
      </c>
      <c r="O8" s="34">
        <f>BlanKForm!T17</f>
        <v>0</v>
      </c>
      <c r="P8" s="34">
        <f t="shared" si="0"/>
        <v>0</v>
      </c>
      <c r="Q8" s="34">
        <f t="shared" si="1"/>
        <v>0</v>
      </c>
      <c r="R8" s="34"/>
      <c r="S8" s="35">
        <f>BlanKForm!U17</f>
        <v>0</v>
      </c>
      <c r="T8" s="35">
        <f>BlanKForm!V17</f>
        <v>0</v>
      </c>
    </row>
    <row r="9" spans="1:20" x14ac:dyDescent="0.25">
      <c r="A9" s="108">
        <f>DBDataValidator!$B$1</f>
        <v>0</v>
      </c>
      <c r="B9" s="48">
        <v>1</v>
      </c>
      <c r="C9" s="48">
        <f>BlanKForm!G18</f>
        <v>1</v>
      </c>
      <c r="D9" s="48">
        <f>BlanKForm!H18</f>
        <v>0</v>
      </c>
      <c r="E9" s="109">
        <f>BlanKForm!I18</f>
        <v>0</v>
      </c>
      <c r="F9" s="110">
        <f>BlanKForm!$D$12</f>
        <v>0</v>
      </c>
      <c r="G9" s="111">
        <f>BlanKForm!J18</f>
        <v>0</v>
      </c>
      <c r="H9" s="48">
        <f>BlanKForm!K18</f>
        <v>0</v>
      </c>
      <c r="I9" s="48">
        <f>BlanKForm!L18</f>
        <v>0</v>
      </c>
      <c r="J9" s="48">
        <f>BlanKForm!M18</f>
        <v>0</v>
      </c>
      <c r="K9" s="48">
        <f>BlanKForm!N18</f>
        <v>0</v>
      </c>
      <c r="L9" s="112">
        <f>BlanKForm!P18</f>
        <v>0</v>
      </c>
      <c r="M9" s="112">
        <f>BlanKForm!R18</f>
        <v>0</v>
      </c>
      <c r="N9" s="112">
        <f>BlanKForm!S18</f>
        <v>0</v>
      </c>
      <c r="O9" s="112">
        <f>BlanKForm!T18</f>
        <v>0</v>
      </c>
      <c r="P9" s="112">
        <f t="shared" si="0"/>
        <v>0</v>
      </c>
      <c r="Q9" s="112">
        <f t="shared" si="1"/>
        <v>0</v>
      </c>
      <c r="R9" s="112"/>
      <c r="S9" s="35">
        <f>BlanKForm!U18</f>
        <v>0</v>
      </c>
      <c r="T9" s="35">
        <f>BlanKForm!V18</f>
        <v>0</v>
      </c>
    </row>
    <row r="10" spans="1:20" x14ac:dyDescent="0.25">
      <c r="A10" s="41">
        <f>DBDataValidator!$B$1</f>
        <v>0</v>
      </c>
      <c r="B10" s="33">
        <v>2</v>
      </c>
      <c r="C10" s="33">
        <f>BlanKForm!G19</f>
        <v>2</v>
      </c>
      <c r="D10" s="33">
        <f>BlanKForm!H19</f>
        <v>0</v>
      </c>
      <c r="E10" s="37">
        <f>BlanKForm!I19</f>
        <v>0</v>
      </c>
      <c r="F10" s="36">
        <f>BlanKForm!$D$20</f>
        <v>0</v>
      </c>
      <c r="G10" s="38">
        <f>BlanKForm!J19</f>
        <v>0</v>
      </c>
      <c r="H10" s="33">
        <f>BlanKForm!K19</f>
        <v>0</v>
      </c>
      <c r="I10" s="33">
        <f>BlanKForm!L19</f>
        <v>0</v>
      </c>
      <c r="J10" s="33">
        <f>BlanKForm!M19</f>
        <v>0</v>
      </c>
      <c r="K10" s="33">
        <f>BlanKForm!N19</f>
        <v>0</v>
      </c>
      <c r="L10" s="34">
        <f>BlanKForm!P19</f>
        <v>0</v>
      </c>
      <c r="M10" s="34">
        <f>BlanKForm!R19</f>
        <v>0</v>
      </c>
      <c r="N10" s="34">
        <f>BlanKForm!S19</f>
        <v>0</v>
      </c>
      <c r="O10" s="34">
        <f>BlanKForm!T19</f>
        <v>0</v>
      </c>
      <c r="P10" s="34">
        <f t="shared" si="0"/>
        <v>0</v>
      </c>
      <c r="Q10" s="34">
        <f t="shared" si="1"/>
        <v>0</v>
      </c>
      <c r="R10" s="34"/>
      <c r="S10" s="35">
        <f>BlanKForm!U19</f>
        <v>0</v>
      </c>
      <c r="T10" s="35">
        <f>BlanKForm!V19</f>
        <v>0</v>
      </c>
    </row>
    <row r="11" spans="1:20" x14ac:dyDescent="0.25">
      <c r="A11" s="41">
        <f>DBDataValidator!$B$1</f>
        <v>0</v>
      </c>
      <c r="B11" s="33">
        <v>2</v>
      </c>
      <c r="C11" s="33">
        <f>BlanKForm!G20</f>
        <v>2</v>
      </c>
      <c r="D11" s="33">
        <f>BlanKForm!H20</f>
        <v>0</v>
      </c>
      <c r="E11" s="37">
        <f>BlanKForm!I20</f>
        <v>0</v>
      </c>
      <c r="F11" s="36">
        <f>BlanKForm!$D$20</f>
        <v>0</v>
      </c>
      <c r="G11" s="38">
        <f>BlanKForm!J20</f>
        <v>0</v>
      </c>
      <c r="H11" s="33">
        <f>BlanKForm!K20</f>
        <v>0</v>
      </c>
      <c r="I11" s="33">
        <f>BlanKForm!L20</f>
        <v>0</v>
      </c>
      <c r="J11" s="33">
        <f>BlanKForm!M20</f>
        <v>0</v>
      </c>
      <c r="K11" s="33">
        <f>BlanKForm!N20</f>
        <v>0</v>
      </c>
      <c r="L11" s="34">
        <f>BlanKForm!P20</f>
        <v>0</v>
      </c>
      <c r="M11" s="34">
        <f>BlanKForm!R20</f>
        <v>0</v>
      </c>
      <c r="N11" s="34">
        <f>BlanKForm!S20</f>
        <v>0</v>
      </c>
      <c r="O11" s="34">
        <f>BlanKForm!T20</f>
        <v>0</v>
      </c>
      <c r="P11" s="34">
        <f t="shared" si="0"/>
        <v>0</v>
      </c>
      <c r="Q11" s="34">
        <f t="shared" si="1"/>
        <v>0</v>
      </c>
      <c r="R11" s="34"/>
      <c r="S11" s="35">
        <f>BlanKForm!U20</f>
        <v>0</v>
      </c>
      <c r="T11" s="35">
        <f>BlanKForm!V20</f>
        <v>0</v>
      </c>
    </row>
    <row r="12" spans="1:20" x14ac:dyDescent="0.25">
      <c r="A12" s="41">
        <f>DBDataValidator!$B$1</f>
        <v>0</v>
      </c>
      <c r="B12" s="33">
        <v>2</v>
      </c>
      <c r="C12" s="33">
        <f>BlanKForm!G21</f>
        <v>2</v>
      </c>
      <c r="D12" s="33">
        <f>BlanKForm!H21</f>
        <v>0</v>
      </c>
      <c r="E12" s="37">
        <f>BlanKForm!I21</f>
        <v>0</v>
      </c>
      <c r="F12" s="36">
        <f>BlanKForm!$D$20</f>
        <v>0</v>
      </c>
      <c r="G12" s="38">
        <f>BlanKForm!J21</f>
        <v>0</v>
      </c>
      <c r="H12" s="33">
        <f>BlanKForm!K21</f>
        <v>0</v>
      </c>
      <c r="I12" s="33">
        <f>BlanKForm!L21</f>
        <v>0</v>
      </c>
      <c r="J12" s="33">
        <f>BlanKForm!M21</f>
        <v>0</v>
      </c>
      <c r="K12" s="33">
        <f>BlanKForm!N21</f>
        <v>0</v>
      </c>
      <c r="L12" s="34">
        <f>BlanKForm!P21</f>
        <v>0</v>
      </c>
      <c r="M12" s="34">
        <f>BlanKForm!R21</f>
        <v>0</v>
      </c>
      <c r="N12" s="34">
        <f>BlanKForm!S21</f>
        <v>0</v>
      </c>
      <c r="O12" s="34">
        <f>BlanKForm!T21</f>
        <v>0</v>
      </c>
      <c r="P12" s="34">
        <f t="shared" si="0"/>
        <v>0</v>
      </c>
      <c r="Q12" s="34">
        <f t="shared" si="1"/>
        <v>0</v>
      </c>
      <c r="R12" s="34"/>
      <c r="S12" s="35">
        <f>BlanKForm!U21</f>
        <v>0</v>
      </c>
      <c r="T12" s="35">
        <f>BlanKForm!V21</f>
        <v>0</v>
      </c>
    </row>
    <row r="13" spans="1:20" x14ac:dyDescent="0.25">
      <c r="A13" s="41">
        <f>DBDataValidator!$B$1</f>
        <v>0</v>
      </c>
      <c r="B13" s="33">
        <v>2</v>
      </c>
      <c r="C13" s="33">
        <f>BlanKForm!G22</f>
        <v>2</v>
      </c>
      <c r="D13" s="33">
        <f>BlanKForm!H22</f>
        <v>0</v>
      </c>
      <c r="E13" s="37">
        <f>BlanKForm!I22</f>
        <v>0</v>
      </c>
      <c r="F13" s="36">
        <f>BlanKForm!$D$20</f>
        <v>0</v>
      </c>
      <c r="G13" s="38">
        <f>BlanKForm!J22</f>
        <v>0</v>
      </c>
      <c r="H13" s="33">
        <f>BlanKForm!K22</f>
        <v>0</v>
      </c>
      <c r="I13" s="33">
        <f>BlanKForm!L22</f>
        <v>0</v>
      </c>
      <c r="J13" s="33">
        <f>BlanKForm!M22</f>
        <v>0</v>
      </c>
      <c r="K13" s="33">
        <f>BlanKForm!N22</f>
        <v>0</v>
      </c>
      <c r="L13" s="34">
        <f>BlanKForm!P22</f>
        <v>0</v>
      </c>
      <c r="M13" s="34">
        <f>BlanKForm!R22</f>
        <v>0</v>
      </c>
      <c r="N13" s="34">
        <f>BlanKForm!S22</f>
        <v>0</v>
      </c>
      <c r="O13" s="34">
        <f>BlanKForm!T22</f>
        <v>0</v>
      </c>
      <c r="P13" s="34">
        <f t="shared" si="0"/>
        <v>0</v>
      </c>
      <c r="Q13" s="34">
        <f t="shared" si="1"/>
        <v>0</v>
      </c>
      <c r="R13" s="34"/>
      <c r="S13" s="35">
        <f>BlanKForm!U22</f>
        <v>0</v>
      </c>
      <c r="T13" s="35">
        <f>BlanKForm!V22</f>
        <v>0</v>
      </c>
    </row>
    <row r="14" spans="1:20" x14ac:dyDescent="0.25">
      <c r="A14" s="41">
        <f>DBDataValidator!$B$1</f>
        <v>0</v>
      </c>
      <c r="B14" s="33">
        <v>2</v>
      </c>
      <c r="C14" s="33">
        <f>BlanKForm!G23</f>
        <v>2</v>
      </c>
      <c r="D14" s="33">
        <f>BlanKForm!H23</f>
        <v>0</v>
      </c>
      <c r="E14" s="37">
        <f>BlanKForm!I23</f>
        <v>0</v>
      </c>
      <c r="F14" s="36">
        <f>BlanKForm!$D$20</f>
        <v>0</v>
      </c>
      <c r="G14" s="38">
        <f>BlanKForm!J23</f>
        <v>0</v>
      </c>
      <c r="H14" s="33">
        <f>BlanKForm!K23</f>
        <v>0</v>
      </c>
      <c r="I14" s="33">
        <f>BlanKForm!L23</f>
        <v>0</v>
      </c>
      <c r="J14" s="33">
        <f>BlanKForm!M23</f>
        <v>0</v>
      </c>
      <c r="K14" s="33">
        <f>BlanKForm!N23</f>
        <v>0</v>
      </c>
      <c r="L14" s="34">
        <f>BlanKForm!P23</f>
        <v>0</v>
      </c>
      <c r="M14" s="34">
        <f>BlanKForm!R23</f>
        <v>0</v>
      </c>
      <c r="N14" s="34">
        <f>BlanKForm!S23</f>
        <v>0</v>
      </c>
      <c r="O14" s="34">
        <f>BlanKForm!T23</f>
        <v>0</v>
      </c>
      <c r="P14" s="34">
        <f t="shared" si="0"/>
        <v>0</v>
      </c>
      <c r="Q14" s="34">
        <f t="shared" si="1"/>
        <v>0</v>
      </c>
      <c r="R14" s="34"/>
      <c r="S14" s="35">
        <f>BlanKForm!U23</f>
        <v>0</v>
      </c>
      <c r="T14" s="35">
        <f>BlanKForm!V23</f>
        <v>0</v>
      </c>
    </row>
    <row r="15" spans="1:20" x14ac:dyDescent="0.25">
      <c r="A15" s="41">
        <f>DBDataValidator!$B$1</f>
        <v>0</v>
      </c>
      <c r="B15" s="33">
        <v>2</v>
      </c>
      <c r="C15" s="33">
        <f>BlanKForm!G24</f>
        <v>2</v>
      </c>
      <c r="D15" s="33">
        <f>BlanKForm!H24</f>
        <v>0</v>
      </c>
      <c r="E15" s="37">
        <f>BlanKForm!I24</f>
        <v>0</v>
      </c>
      <c r="F15" s="36">
        <f>BlanKForm!$D$20</f>
        <v>0</v>
      </c>
      <c r="G15" s="38">
        <f>BlanKForm!J24</f>
        <v>0</v>
      </c>
      <c r="H15" s="33">
        <f>BlanKForm!K24</f>
        <v>0</v>
      </c>
      <c r="I15" s="33">
        <f>BlanKForm!L24</f>
        <v>0</v>
      </c>
      <c r="J15" s="33">
        <f>BlanKForm!M24</f>
        <v>0</v>
      </c>
      <c r="K15" s="33">
        <f>BlanKForm!N24</f>
        <v>0</v>
      </c>
      <c r="L15" s="34">
        <f>BlanKForm!P24</f>
        <v>0</v>
      </c>
      <c r="M15" s="34">
        <f>BlanKForm!R24</f>
        <v>0</v>
      </c>
      <c r="N15" s="34">
        <f>BlanKForm!S24</f>
        <v>0</v>
      </c>
      <c r="O15" s="34">
        <f>BlanKForm!T24</f>
        <v>0</v>
      </c>
      <c r="P15" s="34">
        <f t="shared" si="0"/>
        <v>0</v>
      </c>
      <c r="Q15" s="34">
        <f t="shared" si="1"/>
        <v>0</v>
      </c>
      <c r="R15" s="34"/>
      <c r="S15" s="35">
        <f>BlanKForm!U24</f>
        <v>0</v>
      </c>
      <c r="T15" s="35">
        <f>BlanKForm!V24</f>
        <v>0</v>
      </c>
    </row>
    <row r="16" spans="1:20" x14ac:dyDescent="0.25">
      <c r="A16" s="41">
        <f>DBDataValidator!$B$1</f>
        <v>0</v>
      </c>
      <c r="B16" s="33">
        <v>2</v>
      </c>
      <c r="C16" s="33">
        <f>BlanKForm!G25</f>
        <v>2</v>
      </c>
      <c r="D16" s="33">
        <f>BlanKForm!H25</f>
        <v>0</v>
      </c>
      <c r="E16" s="37">
        <f>BlanKForm!I25</f>
        <v>0</v>
      </c>
      <c r="F16" s="36">
        <f>BlanKForm!$D$20</f>
        <v>0</v>
      </c>
      <c r="G16" s="38">
        <f>BlanKForm!J25</f>
        <v>0</v>
      </c>
      <c r="H16" s="33">
        <f>BlanKForm!K25</f>
        <v>0</v>
      </c>
      <c r="I16" s="33">
        <f>BlanKForm!L25</f>
        <v>0</v>
      </c>
      <c r="J16" s="33">
        <f>BlanKForm!M25</f>
        <v>0</v>
      </c>
      <c r="K16" s="33">
        <f>BlanKForm!N25</f>
        <v>0</v>
      </c>
      <c r="L16" s="34">
        <f>BlanKForm!P25</f>
        <v>0</v>
      </c>
      <c r="M16" s="34">
        <f>BlanKForm!R25</f>
        <v>0</v>
      </c>
      <c r="N16" s="34">
        <f>BlanKForm!S25</f>
        <v>0</v>
      </c>
      <c r="O16" s="34">
        <f>BlanKForm!T25</f>
        <v>0</v>
      </c>
      <c r="P16" s="34">
        <f t="shared" si="0"/>
        <v>0</v>
      </c>
      <c r="Q16" s="34">
        <f t="shared" si="1"/>
        <v>0</v>
      </c>
      <c r="R16" s="34"/>
      <c r="S16" s="35">
        <f>BlanKForm!U25</f>
        <v>0</v>
      </c>
      <c r="T16" s="35">
        <f>BlanKForm!V25</f>
        <v>0</v>
      </c>
    </row>
    <row r="17" spans="1:20" x14ac:dyDescent="0.25">
      <c r="A17" s="108">
        <f>DBDataValidator!$B$1</f>
        <v>0</v>
      </c>
      <c r="B17" s="48">
        <v>2</v>
      </c>
      <c r="C17" s="48">
        <f>BlanKForm!G26</f>
        <v>2</v>
      </c>
      <c r="D17" s="48">
        <f>BlanKForm!H26</f>
        <v>0</v>
      </c>
      <c r="E17" s="109">
        <f>BlanKForm!I26</f>
        <v>0</v>
      </c>
      <c r="F17" s="110">
        <f>BlanKForm!$D$20</f>
        <v>0</v>
      </c>
      <c r="G17" s="111">
        <f>BlanKForm!J26</f>
        <v>0</v>
      </c>
      <c r="H17" s="48">
        <f>BlanKForm!K26</f>
        <v>0</v>
      </c>
      <c r="I17" s="48">
        <f>BlanKForm!L26</f>
        <v>0</v>
      </c>
      <c r="J17" s="48">
        <f>BlanKForm!M26</f>
        <v>0</v>
      </c>
      <c r="K17" s="48">
        <f>BlanKForm!N26</f>
        <v>0</v>
      </c>
      <c r="L17" s="112">
        <f>BlanKForm!P26</f>
        <v>0</v>
      </c>
      <c r="M17" s="112">
        <f>BlanKForm!R26</f>
        <v>0</v>
      </c>
      <c r="N17" s="112">
        <f>BlanKForm!S26</f>
        <v>0</v>
      </c>
      <c r="O17" s="112">
        <f>BlanKForm!T26</f>
        <v>0</v>
      </c>
      <c r="P17" s="112">
        <f t="shared" si="0"/>
        <v>0</v>
      </c>
      <c r="Q17" s="112">
        <f t="shared" si="1"/>
        <v>0</v>
      </c>
      <c r="R17" s="112"/>
      <c r="S17" s="35">
        <f>BlanKForm!U26</f>
        <v>0</v>
      </c>
      <c r="T17" s="35">
        <f>BlanKForm!V26</f>
        <v>0</v>
      </c>
    </row>
    <row r="18" spans="1:20" x14ac:dyDescent="0.25">
      <c r="A18" s="41">
        <f>DBDataValidator!$B$1</f>
        <v>0</v>
      </c>
      <c r="B18" s="33">
        <v>3</v>
      </c>
      <c r="C18" s="33">
        <f>BlanKForm!G27</f>
        <v>3</v>
      </c>
      <c r="D18" s="33">
        <f>BlanKForm!H27</f>
        <v>0</v>
      </c>
      <c r="E18" s="37">
        <f>BlanKForm!I27</f>
        <v>0</v>
      </c>
      <c r="F18" s="36">
        <f>BlanKForm!$D$28</f>
        <v>0</v>
      </c>
      <c r="G18" s="38">
        <f>BlanKForm!J27</f>
        <v>0</v>
      </c>
      <c r="H18" s="33">
        <f>BlanKForm!K27</f>
        <v>0</v>
      </c>
      <c r="I18" s="33">
        <f>BlanKForm!L27</f>
        <v>0</v>
      </c>
      <c r="J18" s="33">
        <f>BlanKForm!M27</f>
        <v>0</v>
      </c>
      <c r="K18" s="33">
        <f>BlanKForm!N27</f>
        <v>0</v>
      </c>
      <c r="L18" s="34">
        <f>BlanKForm!P27</f>
        <v>0</v>
      </c>
      <c r="M18" s="34">
        <f>BlanKForm!R27</f>
        <v>0</v>
      </c>
      <c r="N18" s="34">
        <f>BlanKForm!S27</f>
        <v>0</v>
      </c>
      <c r="O18" s="34">
        <f>BlanKForm!T27</f>
        <v>0</v>
      </c>
      <c r="P18" s="34">
        <f t="shared" si="0"/>
        <v>0</v>
      </c>
      <c r="Q18" s="34">
        <f t="shared" si="1"/>
        <v>0</v>
      </c>
      <c r="R18" s="34"/>
      <c r="S18" s="35">
        <f>BlanKForm!U27</f>
        <v>0</v>
      </c>
      <c r="T18" s="35">
        <f>BlanKForm!V27</f>
        <v>0</v>
      </c>
    </row>
    <row r="19" spans="1:20" x14ac:dyDescent="0.25">
      <c r="A19" s="41">
        <f>DBDataValidator!$B$1</f>
        <v>0</v>
      </c>
      <c r="B19" s="33">
        <v>3</v>
      </c>
      <c r="C19" s="33">
        <f>BlanKForm!G28</f>
        <v>3</v>
      </c>
      <c r="D19" s="33">
        <f>BlanKForm!H28</f>
        <v>0</v>
      </c>
      <c r="E19" s="37">
        <f>BlanKForm!I28</f>
        <v>0</v>
      </c>
      <c r="F19" s="36">
        <f>BlanKForm!$D$28</f>
        <v>0</v>
      </c>
      <c r="G19" s="38">
        <f>BlanKForm!J28</f>
        <v>0</v>
      </c>
      <c r="H19" s="33">
        <f>BlanKForm!K28</f>
        <v>0</v>
      </c>
      <c r="I19" s="33">
        <f>BlanKForm!L28</f>
        <v>0</v>
      </c>
      <c r="J19" s="33">
        <f>BlanKForm!M28</f>
        <v>0</v>
      </c>
      <c r="K19" s="33">
        <f>BlanKForm!N28</f>
        <v>0</v>
      </c>
      <c r="L19" s="34">
        <f>BlanKForm!P28</f>
        <v>0</v>
      </c>
      <c r="M19" s="34">
        <f>BlanKForm!R28</f>
        <v>0</v>
      </c>
      <c r="N19" s="34">
        <f>BlanKForm!S28</f>
        <v>0</v>
      </c>
      <c r="O19" s="34">
        <f>BlanKForm!T28</f>
        <v>0</v>
      </c>
      <c r="P19" s="34">
        <f t="shared" si="0"/>
        <v>0</v>
      </c>
      <c r="Q19" s="34">
        <f t="shared" si="1"/>
        <v>0</v>
      </c>
      <c r="R19" s="34"/>
      <c r="S19" s="35">
        <f>BlanKForm!U28</f>
        <v>0</v>
      </c>
      <c r="T19" s="35">
        <f>BlanKForm!V28</f>
        <v>0</v>
      </c>
    </row>
    <row r="20" spans="1:20" x14ac:dyDescent="0.25">
      <c r="A20" s="41">
        <f>DBDataValidator!$B$1</f>
        <v>0</v>
      </c>
      <c r="B20" s="33">
        <v>3</v>
      </c>
      <c r="C20" s="33">
        <f>BlanKForm!G29</f>
        <v>3</v>
      </c>
      <c r="D20" s="33">
        <f>BlanKForm!H29</f>
        <v>0</v>
      </c>
      <c r="E20" s="37">
        <f>BlanKForm!I29</f>
        <v>0</v>
      </c>
      <c r="F20" s="36">
        <f>BlanKForm!$D$28</f>
        <v>0</v>
      </c>
      <c r="G20" s="38">
        <f>BlanKForm!J29</f>
        <v>0</v>
      </c>
      <c r="H20" s="33">
        <f>BlanKForm!K29</f>
        <v>0</v>
      </c>
      <c r="I20" s="33">
        <f>BlanKForm!L29</f>
        <v>0</v>
      </c>
      <c r="J20" s="33">
        <f>BlanKForm!M29</f>
        <v>0</v>
      </c>
      <c r="K20" s="33">
        <f>BlanKForm!N29</f>
        <v>0</v>
      </c>
      <c r="L20" s="34">
        <f>BlanKForm!P29</f>
        <v>0</v>
      </c>
      <c r="M20" s="34">
        <f>BlanKForm!R29</f>
        <v>0</v>
      </c>
      <c r="N20" s="34">
        <f>BlanKForm!S29</f>
        <v>0</v>
      </c>
      <c r="O20" s="34">
        <f>BlanKForm!T29</f>
        <v>0</v>
      </c>
      <c r="P20" s="34">
        <f t="shared" si="0"/>
        <v>0</v>
      </c>
      <c r="Q20" s="34">
        <f t="shared" si="1"/>
        <v>0</v>
      </c>
      <c r="R20" s="34"/>
      <c r="S20" s="35">
        <f>BlanKForm!U29</f>
        <v>0</v>
      </c>
      <c r="T20" s="35">
        <f>BlanKForm!V29</f>
        <v>0</v>
      </c>
    </row>
    <row r="21" spans="1:20" x14ac:dyDescent="0.25">
      <c r="A21" s="41">
        <f>DBDataValidator!$B$1</f>
        <v>0</v>
      </c>
      <c r="B21" s="33">
        <v>3</v>
      </c>
      <c r="C21" s="33">
        <f>BlanKForm!G30</f>
        <v>3</v>
      </c>
      <c r="D21" s="33">
        <f>BlanKForm!H30</f>
        <v>0</v>
      </c>
      <c r="E21" s="37">
        <f>BlanKForm!I30</f>
        <v>0</v>
      </c>
      <c r="F21" s="36">
        <f>BlanKForm!$D$28</f>
        <v>0</v>
      </c>
      <c r="G21" s="38">
        <f>BlanKForm!J30</f>
        <v>0</v>
      </c>
      <c r="H21" s="33">
        <f>BlanKForm!K30</f>
        <v>0</v>
      </c>
      <c r="I21" s="33">
        <f>BlanKForm!L30</f>
        <v>0</v>
      </c>
      <c r="J21" s="33">
        <f>BlanKForm!M30</f>
        <v>0</v>
      </c>
      <c r="K21" s="33">
        <f>BlanKForm!N30</f>
        <v>0</v>
      </c>
      <c r="L21" s="34">
        <f>BlanKForm!P30</f>
        <v>0</v>
      </c>
      <c r="M21" s="34">
        <f>BlanKForm!R30</f>
        <v>0</v>
      </c>
      <c r="N21" s="34">
        <f>BlanKForm!S30</f>
        <v>0</v>
      </c>
      <c r="O21" s="34">
        <f>BlanKForm!T30</f>
        <v>0</v>
      </c>
      <c r="P21" s="34">
        <f t="shared" si="0"/>
        <v>0</v>
      </c>
      <c r="Q21" s="34">
        <f t="shared" si="1"/>
        <v>0</v>
      </c>
      <c r="R21" s="34"/>
      <c r="S21" s="35">
        <f>BlanKForm!U30</f>
        <v>0</v>
      </c>
      <c r="T21" s="35">
        <f>BlanKForm!V30</f>
        <v>0</v>
      </c>
    </row>
    <row r="22" spans="1:20" x14ac:dyDescent="0.25">
      <c r="A22" s="41">
        <f>DBDataValidator!$B$1</f>
        <v>0</v>
      </c>
      <c r="B22" s="33">
        <v>3</v>
      </c>
      <c r="C22" s="33">
        <f>BlanKForm!G31</f>
        <v>3</v>
      </c>
      <c r="D22" s="33">
        <f>BlanKForm!H31</f>
        <v>0</v>
      </c>
      <c r="E22" s="37">
        <f>BlanKForm!I31</f>
        <v>0</v>
      </c>
      <c r="F22" s="36">
        <f>BlanKForm!$D$28</f>
        <v>0</v>
      </c>
      <c r="G22" s="38">
        <f>BlanKForm!J31</f>
        <v>0</v>
      </c>
      <c r="H22" s="33">
        <f>BlanKForm!K31</f>
        <v>0</v>
      </c>
      <c r="I22" s="33">
        <f>BlanKForm!L31</f>
        <v>0</v>
      </c>
      <c r="J22" s="33">
        <f>BlanKForm!M31</f>
        <v>0</v>
      </c>
      <c r="K22" s="33">
        <f>BlanKForm!N31</f>
        <v>0</v>
      </c>
      <c r="L22" s="34">
        <f>BlanKForm!P31</f>
        <v>0</v>
      </c>
      <c r="M22" s="34">
        <f>BlanKForm!R31</f>
        <v>0</v>
      </c>
      <c r="N22" s="34">
        <f>BlanKForm!S31</f>
        <v>0</v>
      </c>
      <c r="O22" s="34">
        <f>BlanKForm!T31</f>
        <v>0</v>
      </c>
      <c r="P22" s="34">
        <f t="shared" si="0"/>
        <v>0</v>
      </c>
      <c r="Q22" s="34">
        <f t="shared" si="1"/>
        <v>0</v>
      </c>
      <c r="R22" s="34"/>
      <c r="S22" s="35">
        <f>BlanKForm!U31</f>
        <v>0</v>
      </c>
      <c r="T22" s="35">
        <f>BlanKForm!V31</f>
        <v>0</v>
      </c>
    </row>
    <row r="23" spans="1:20" x14ac:dyDescent="0.25">
      <c r="A23" s="41">
        <f>DBDataValidator!$B$1</f>
        <v>0</v>
      </c>
      <c r="B23" s="33">
        <v>3</v>
      </c>
      <c r="C23" s="33">
        <f>BlanKForm!G32</f>
        <v>3</v>
      </c>
      <c r="D23" s="33">
        <f>BlanKForm!H32</f>
        <v>0</v>
      </c>
      <c r="E23" s="37">
        <f>BlanKForm!I32</f>
        <v>0</v>
      </c>
      <c r="F23" s="36">
        <f>BlanKForm!$D$28</f>
        <v>0</v>
      </c>
      <c r="G23" s="38">
        <f>BlanKForm!J32</f>
        <v>0</v>
      </c>
      <c r="H23" s="33">
        <f>BlanKForm!K32</f>
        <v>0</v>
      </c>
      <c r="I23" s="33">
        <f>BlanKForm!L32</f>
        <v>0</v>
      </c>
      <c r="J23" s="33">
        <f>BlanKForm!M32</f>
        <v>0</v>
      </c>
      <c r="K23" s="33">
        <f>BlanKForm!N32</f>
        <v>0</v>
      </c>
      <c r="L23" s="34">
        <f>BlanKForm!P32</f>
        <v>0</v>
      </c>
      <c r="M23" s="34">
        <f>BlanKForm!R32</f>
        <v>0</v>
      </c>
      <c r="N23" s="34">
        <f>BlanKForm!S32</f>
        <v>0</v>
      </c>
      <c r="O23" s="34">
        <f>BlanKForm!T32</f>
        <v>0</v>
      </c>
      <c r="P23" s="34">
        <f t="shared" si="0"/>
        <v>0</v>
      </c>
      <c r="Q23" s="34">
        <f t="shared" si="1"/>
        <v>0</v>
      </c>
      <c r="R23" s="34"/>
      <c r="S23" s="35">
        <f>BlanKForm!U32</f>
        <v>0</v>
      </c>
      <c r="T23" s="35">
        <f>BlanKForm!V32</f>
        <v>0</v>
      </c>
    </row>
    <row r="24" spans="1:20" x14ac:dyDescent="0.25">
      <c r="A24" s="41">
        <f>DBDataValidator!$B$1</f>
        <v>0</v>
      </c>
      <c r="B24" s="33">
        <v>3</v>
      </c>
      <c r="C24" s="33">
        <f>BlanKForm!G33</f>
        <v>3</v>
      </c>
      <c r="D24" s="33">
        <f>BlanKForm!H33</f>
        <v>0</v>
      </c>
      <c r="E24" s="37">
        <f>BlanKForm!I33</f>
        <v>0</v>
      </c>
      <c r="F24" s="36">
        <f>BlanKForm!$D$28</f>
        <v>0</v>
      </c>
      <c r="G24" s="38">
        <f>BlanKForm!J33</f>
        <v>0</v>
      </c>
      <c r="H24" s="33">
        <f>BlanKForm!K33</f>
        <v>0</v>
      </c>
      <c r="I24" s="33">
        <f>BlanKForm!L33</f>
        <v>0</v>
      </c>
      <c r="J24" s="33">
        <f>BlanKForm!M33</f>
        <v>0</v>
      </c>
      <c r="K24" s="33">
        <f>BlanKForm!N33</f>
        <v>0</v>
      </c>
      <c r="L24" s="34">
        <f>BlanKForm!P33</f>
        <v>0</v>
      </c>
      <c r="M24" s="34">
        <f>BlanKForm!R33</f>
        <v>0</v>
      </c>
      <c r="N24" s="34">
        <f>BlanKForm!S33</f>
        <v>0</v>
      </c>
      <c r="O24" s="34">
        <f>BlanKForm!T33</f>
        <v>0</v>
      </c>
      <c r="P24" s="34">
        <f t="shared" si="0"/>
        <v>0</v>
      </c>
      <c r="Q24" s="34">
        <f t="shared" si="1"/>
        <v>0</v>
      </c>
      <c r="R24" s="34"/>
      <c r="S24" s="35">
        <f>BlanKForm!U33</f>
        <v>0</v>
      </c>
      <c r="T24" s="35">
        <f>BlanKForm!V33</f>
        <v>0</v>
      </c>
    </row>
    <row r="25" spans="1:20" x14ac:dyDescent="0.25">
      <c r="A25" s="108">
        <f>DBDataValidator!$B$1</f>
        <v>0</v>
      </c>
      <c r="B25" s="48">
        <v>3</v>
      </c>
      <c r="C25" s="48">
        <f>BlanKForm!G34</f>
        <v>3</v>
      </c>
      <c r="D25" s="48">
        <f>BlanKForm!H34</f>
        <v>0</v>
      </c>
      <c r="E25" s="109">
        <f>BlanKForm!I34</f>
        <v>0</v>
      </c>
      <c r="F25" s="110">
        <f>BlanKForm!$D$28</f>
        <v>0</v>
      </c>
      <c r="G25" s="111">
        <f>BlanKForm!J34</f>
        <v>0</v>
      </c>
      <c r="H25" s="48">
        <f>BlanKForm!K34</f>
        <v>0</v>
      </c>
      <c r="I25" s="48">
        <f>BlanKForm!L34</f>
        <v>0</v>
      </c>
      <c r="J25" s="48">
        <f>BlanKForm!M34</f>
        <v>0</v>
      </c>
      <c r="K25" s="48">
        <f>BlanKForm!N34</f>
        <v>0</v>
      </c>
      <c r="L25" s="112">
        <f>BlanKForm!P34</f>
        <v>0</v>
      </c>
      <c r="M25" s="112">
        <f>BlanKForm!R34</f>
        <v>0</v>
      </c>
      <c r="N25" s="112">
        <f>BlanKForm!S34</f>
        <v>0</v>
      </c>
      <c r="O25" s="112">
        <f>BlanKForm!T34</f>
        <v>0</v>
      </c>
      <c r="P25" s="112">
        <f t="shared" si="0"/>
        <v>0</v>
      </c>
      <c r="Q25" s="112">
        <f t="shared" si="1"/>
        <v>0</v>
      </c>
      <c r="R25" s="112"/>
      <c r="S25" s="35">
        <f>BlanKForm!U34</f>
        <v>0</v>
      </c>
      <c r="T25" s="35">
        <f>BlanKForm!V34</f>
        <v>0</v>
      </c>
    </row>
    <row r="26" spans="1:20" x14ac:dyDescent="0.25">
      <c r="A26" s="41">
        <f>DBDataValidator!$B$1</f>
        <v>0</v>
      </c>
      <c r="B26" s="33">
        <v>4</v>
      </c>
      <c r="C26" s="33">
        <f>BlanKForm!G35</f>
        <v>4</v>
      </c>
      <c r="D26" s="33">
        <f>BlanKForm!H35</f>
        <v>0</v>
      </c>
      <c r="E26" s="37">
        <f>BlanKForm!I35</f>
        <v>0</v>
      </c>
      <c r="F26" s="36">
        <f>BlanKForm!$D$36</f>
        <v>0</v>
      </c>
      <c r="G26" s="38">
        <f>BlanKForm!J35</f>
        <v>0</v>
      </c>
      <c r="H26" s="33">
        <f>BlanKForm!K35</f>
        <v>0</v>
      </c>
      <c r="I26" s="33">
        <f>BlanKForm!L35</f>
        <v>0</v>
      </c>
      <c r="J26" s="33">
        <f>BlanKForm!M35</f>
        <v>0</v>
      </c>
      <c r="K26" s="33">
        <f>BlanKForm!N35</f>
        <v>0</v>
      </c>
      <c r="L26" s="34">
        <f>BlanKForm!P35</f>
        <v>0</v>
      </c>
      <c r="M26" s="34">
        <f>BlanKForm!R35</f>
        <v>0</v>
      </c>
      <c r="N26" s="34">
        <f>BlanKForm!S35</f>
        <v>0</v>
      </c>
      <c r="O26" s="34">
        <f>BlanKForm!T35</f>
        <v>0</v>
      </c>
      <c r="P26" s="34">
        <f t="shared" si="0"/>
        <v>0</v>
      </c>
      <c r="Q26" s="34">
        <f t="shared" si="1"/>
        <v>0</v>
      </c>
      <c r="R26" s="34"/>
      <c r="S26" s="35">
        <f>BlanKForm!U35</f>
        <v>0</v>
      </c>
      <c r="T26" s="35">
        <f>BlanKForm!V35</f>
        <v>0</v>
      </c>
    </row>
    <row r="27" spans="1:20" x14ac:dyDescent="0.25">
      <c r="A27" s="41">
        <f>DBDataValidator!$B$1</f>
        <v>0</v>
      </c>
      <c r="B27" s="33">
        <v>4</v>
      </c>
      <c r="C27" s="33">
        <f>BlanKForm!G36</f>
        <v>4</v>
      </c>
      <c r="D27" s="33">
        <f>BlanKForm!H36</f>
        <v>0</v>
      </c>
      <c r="E27" s="37">
        <f>BlanKForm!I36</f>
        <v>0</v>
      </c>
      <c r="F27" s="36">
        <f>BlanKForm!$D$36</f>
        <v>0</v>
      </c>
      <c r="G27" s="38">
        <f>BlanKForm!J36</f>
        <v>0</v>
      </c>
      <c r="H27" s="33">
        <f>BlanKForm!K36</f>
        <v>0</v>
      </c>
      <c r="I27" s="33">
        <f>BlanKForm!L36</f>
        <v>0</v>
      </c>
      <c r="J27" s="33">
        <f>BlanKForm!M36</f>
        <v>0</v>
      </c>
      <c r="K27" s="33">
        <f>BlanKForm!N36</f>
        <v>0</v>
      </c>
      <c r="L27" s="34">
        <f>BlanKForm!P36</f>
        <v>0</v>
      </c>
      <c r="M27" s="34">
        <f>BlanKForm!R36</f>
        <v>0</v>
      </c>
      <c r="N27" s="34">
        <f>BlanKForm!S36</f>
        <v>0</v>
      </c>
      <c r="O27" s="34">
        <f>BlanKForm!T36</f>
        <v>0</v>
      </c>
      <c r="P27" s="34">
        <f t="shared" si="0"/>
        <v>0</v>
      </c>
      <c r="Q27" s="34">
        <f t="shared" si="1"/>
        <v>0</v>
      </c>
      <c r="R27" s="34"/>
      <c r="S27" s="35">
        <f>BlanKForm!U36</f>
        <v>0</v>
      </c>
      <c r="T27" s="35">
        <f>BlanKForm!V36</f>
        <v>0</v>
      </c>
    </row>
    <row r="28" spans="1:20" x14ac:dyDescent="0.25">
      <c r="A28" s="41">
        <f>DBDataValidator!$B$1</f>
        <v>0</v>
      </c>
      <c r="B28" s="33">
        <v>4</v>
      </c>
      <c r="C28" s="33">
        <f>BlanKForm!G37</f>
        <v>4</v>
      </c>
      <c r="D28" s="33">
        <f>BlanKForm!H37</f>
        <v>0</v>
      </c>
      <c r="E28" s="37">
        <f>BlanKForm!I37</f>
        <v>0</v>
      </c>
      <c r="F28" s="36">
        <f>BlanKForm!$D$36</f>
        <v>0</v>
      </c>
      <c r="G28" s="38">
        <f>BlanKForm!J37</f>
        <v>0</v>
      </c>
      <c r="H28" s="33">
        <f>BlanKForm!K37</f>
        <v>0</v>
      </c>
      <c r="I28" s="33">
        <f>BlanKForm!L37</f>
        <v>0</v>
      </c>
      <c r="J28" s="33">
        <f>BlanKForm!M37</f>
        <v>0</v>
      </c>
      <c r="K28" s="33">
        <f>BlanKForm!N37</f>
        <v>0</v>
      </c>
      <c r="L28" s="34">
        <f>BlanKForm!P37</f>
        <v>0</v>
      </c>
      <c r="M28" s="34">
        <f>BlanKForm!R37</f>
        <v>0</v>
      </c>
      <c r="N28" s="34">
        <f>BlanKForm!S37</f>
        <v>0</v>
      </c>
      <c r="O28" s="34">
        <f>BlanKForm!T37</f>
        <v>0</v>
      </c>
      <c r="P28" s="34">
        <f t="shared" si="0"/>
        <v>0</v>
      </c>
      <c r="Q28" s="34">
        <f t="shared" si="1"/>
        <v>0</v>
      </c>
      <c r="R28" s="34"/>
      <c r="S28" s="35">
        <f>BlanKForm!U37</f>
        <v>0</v>
      </c>
      <c r="T28" s="35">
        <f>BlanKForm!V37</f>
        <v>0</v>
      </c>
    </row>
    <row r="29" spans="1:20" x14ac:dyDescent="0.25">
      <c r="A29" s="41">
        <f>DBDataValidator!$B$1</f>
        <v>0</v>
      </c>
      <c r="B29" s="33">
        <v>4</v>
      </c>
      <c r="C29" s="33">
        <f>BlanKForm!G38</f>
        <v>4</v>
      </c>
      <c r="D29" s="33">
        <f>BlanKForm!H38</f>
        <v>0</v>
      </c>
      <c r="E29" s="37">
        <f>BlanKForm!I38</f>
        <v>0</v>
      </c>
      <c r="F29" s="36">
        <f>BlanKForm!$D$36</f>
        <v>0</v>
      </c>
      <c r="G29" s="38">
        <f>BlanKForm!J38</f>
        <v>0</v>
      </c>
      <c r="H29" s="33">
        <f>BlanKForm!K38</f>
        <v>0</v>
      </c>
      <c r="I29" s="33">
        <f>BlanKForm!L38</f>
        <v>0</v>
      </c>
      <c r="J29" s="33">
        <f>BlanKForm!M38</f>
        <v>0</v>
      </c>
      <c r="K29" s="33">
        <f>BlanKForm!N38</f>
        <v>0</v>
      </c>
      <c r="L29" s="34">
        <f>BlanKForm!P38</f>
        <v>0</v>
      </c>
      <c r="M29" s="34">
        <f>BlanKForm!R38</f>
        <v>0</v>
      </c>
      <c r="N29" s="34">
        <f>BlanKForm!S38</f>
        <v>0</v>
      </c>
      <c r="O29" s="34">
        <f>BlanKForm!T38</f>
        <v>0</v>
      </c>
      <c r="P29" s="34">
        <f t="shared" si="0"/>
        <v>0</v>
      </c>
      <c r="Q29" s="34">
        <f t="shared" si="1"/>
        <v>0</v>
      </c>
      <c r="R29" s="34"/>
      <c r="S29" s="35">
        <f>BlanKForm!U38</f>
        <v>0</v>
      </c>
      <c r="T29" s="35">
        <f>BlanKForm!V38</f>
        <v>0</v>
      </c>
    </row>
    <row r="30" spans="1:20" x14ac:dyDescent="0.25">
      <c r="A30" s="41">
        <f>DBDataValidator!$B$1</f>
        <v>0</v>
      </c>
      <c r="B30" s="33">
        <v>4</v>
      </c>
      <c r="C30" s="33">
        <f>BlanKForm!G39</f>
        <v>4</v>
      </c>
      <c r="D30" s="33">
        <f>BlanKForm!H39</f>
        <v>0</v>
      </c>
      <c r="E30" s="37">
        <f>BlanKForm!I39</f>
        <v>0</v>
      </c>
      <c r="F30" s="36">
        <f>BlanKForm!$D$36</f>
        <v>0</v>
      </c>
      <c r="G30" s="38">
        <f>BlanKForm!J39</f>
        <v>0</v>
      </c>
      <c r="H30" s="33">
        <f>BlanKForm!K39</f>
        <v>0</v>
      </c>
      <c r="I30" s="33">
        <f>BlanKForm!L39</f>
        <v>0</v>
      </c>
      <c r="J30" s="33">
        <f>BlanKForm!M39</f>
        <v>0</v>
      </c>
      <c r="K30" s="33">
        <f>BlanKForm!N39</f>
        <v>0</v>
      </c>
      <c r="L30" s="34">
        <f>BlanKForm!P39</f>
        <v>0</v>
      </c>
      <c r="M30" s="34">
        <f>BlanKForm!R39</f>
        <v>0</v>
      </c>
      <c r="N30" s="34">
        <f>BlanKForm!S39</f>
        <v>0</v>
      </c>
      <c r="O30" s="34">
        <f>BlanKForm!T39</f>
        <v>0</v>
      </c>
      <c r="P30" s="34">
        <f t="shared" si="0"/>
        <v>0</v>
      </c>
      <c r="Q30" s="34">
        <f t="shared" si="1"/>
        <v>0</v>
      </c>
      <c r="R30" s="34"/>
      <c r="S30" s="35">
        <f>BlanKForm!U39</f>
        <v>0</v>
      </c>
      <c r="T30" s="35">
        <f>BlanKForm!V39</f>
        <v>0</v>
      </c>
    </row>
    <row r="31" spans="1:20" x14ac:dyDescent="0.25">
      <c r="A31" s="41">
        <f>DBDataValidator!$B$1</f>
        <v>0</v>
      </c>
      <c r="B31" s="33">
        <v>4</v>
      </c>
      <c r="C31" s="33">
        <f>BlanKForm!G40</f>
        <v>4</v>
      </c>
      <c r="D31" s="33">
        <f>BlanKForm!H40</f>
        <v>0</v>
      </c>
      <c r="E31" s="37">
        <f>BlanKForm!I40</f>
        <v>0</v>
      </c>
      <c r="F31" s="36">
        <f>BlanKForm!$D$36</f>
        <v>0</v>
      </c>
      <c r="G31" s="38">
        <f>BlanKForm!J40</f>
        <v>0</v>
      </c>
      <c r="H31" s="33">
        <f>BlanKForm!K40</f>
        <v>0</v>
      </c>
      <c r="I31" s="33">
        <f>BlanKForm!L40</f>
        <v>0</v>
      </c>
      <c r="J31" s="33">
        <f>BlanKForm!M40</f>
        <v>0</v>
      </c>
      <c r="K31" s="33">
        <f>BlanKForm!N40</f>
        <v>0</v>
      </c>
      <c r="L31" s="34">
        <f>BlanKForm!P40</f>
        <v>0</v>
      </c>
      <c r="M31" s="34">
        <f>BlanKForm!R40</f>
        <v>0</v>
      </c>
      <c r="N31" s="34">
        <f>BlanKForm!S40</f>
        <v>0</v>
      </c>
      <c r="O31" s="34">
        <f>BlanKForm!T40</f>
        <v>0</v>
      </c>
      <c r="P31" s="34">
        <f t="shared" si="0"/>
        <v>0</v>
      </c>
      <c r="Q31" s="34">
        <f t="shared" si="1"/>
        <v>0</v>
      </c>
      <c r="R31" s="34"/>
      <c r="S31" s="35">
        <f>BlanKForm!U40</f>
        <v>0</v>
      </c>
      <c r="T31" s="35">
        <f>BlanKForm!V40</f>
        <v>0</v>
      </c>
    </row>
    <row r="32" spans="1:20" x14ac:dyDescent="0.25">
      <c r="A32" s="41">
        <f>DBDataValidator!$B$1</f>
        <v>0</v>
      </c>
      <c r="B32" s="33">
        <v>4</v>
      </c>
      <c r="C32" s="33">
        <f>BlanKForm!G41</f>
        <v>4</v>
      </c>
      <c r="D32" s="33">
        <f>BlanKForm!H41</f>
        <v>0</v>
      </c>
      <c r="E32" s="37">
        <f>BlanKForm!I41</f>
        <v>0</v>
      </c>
      <c r="F32" s="36">
        <f>BlanKForm!$D$36</f>
        <v>0</v>
      </c>
      <c r="G32" s="38">
        <f>BlanKForm!J41</f>
        <v>0</v>
      </c>
      <c r="H32" s="33">
        <f>BlanKForm!K41</f>
        <v>0</v>
      </c>
      <c r="I32" s="33">
        <f>BlanKForm!L41</f>
        <v>0</v>
      </c>
      <c r="J32" s="33">
        <f>BlanKForm!M41</f>
        <v>0</v>
      </c>
      <c r="K32" s="33">
        <f>BlanKForm!N41</f>
        <v>0</v>
      </c>
      <c r="L32" s="34">
        <f>BlanKForm!P41</f>
        <v>0</v>
      </c>
      <c r="M32" s="34">
        <f>BlanKForm!R41</f>
        <v>0</v>
      </c>
      <c r="N32" s="34">
        <f>BlanKForm!S41</f>
        <v>0</v>
      </c>
      <c r="O32" s="34">
        <f>BlanKForm!T41</f>
        <v>0</v>
      </c>
      <c r="P32" s="34">
        <f t="shared" si="0"/>
        <v>0</v>
      </c>
      <c r="Q32" s="34">
        <f t="shared" si="1"/>
        <v>0</v>
      </c>
      <c r="R32" s="34"/>
      <c r="S32" s="35">
        <f>BlanKForm!U41</f>
        <v>0</v>
      </c>
      <c r="T32" s="35">
        <f>BlanKForm!V41</f>
        <v>0</v>
      </c>
    </row>
    <row r="33" spans="1:20" x14ac:dyDescent="0.25">
      <c r="A33" s="108">
        <f>DBDataValidator!$B$1</f>
        <v>0</v>
      </c>
      <c r="B33" s="48">
        <v>4</v>
      </c>
      <c r="C33" s="48">
        <f>BlanKForm!G42</f>
        <v>4</v>
      </c>
      <c r="D33" s="48">
        <f>BlanKForm!H42</f>
        <v>0</v>
      </c>
      <c r="E33" s="109">
        <f>BlanKForm!I42</f>
        <v>0</v>
      </c>
      <c r="F33" s="110">
        <f>BlanKForm!$D$36</f>
        <v>0</v>
      </c>
      <c r="G33" s="111">
        <f>BlanKForm!J42</f>
        <v>0</v>
      </c>
      <c r="H33" s="48">
        <f>BlanKForm!K42</f>
        <v>0</v>
      </c>
      <c r="I33" s="48">
        <f>BlanKForm!L42</f>
        <v>0</v>
      </c>
      <c r="J33" s="48">
        <f>BlanKForm!M42</f>
        <v>0</v>
      </c>
      <c r="K33" s="48">
        <f>BlanKForm!N42</f>
        <v>0</v>
      </c>
      <c r="L33" s="112">
        <f>BlanKForm!P42</f>
        <v>0</v>
      </c>
      <c r="M33" s="112">
        <f>BlanKForm!R42</f>
        <v>0</v>
      </c>
      <c r="N33" s="112">
        <f>BlanKForm!S42</f>
        <v>0</v>
      </c>
      <c r="O33" s="112">
        <f>BlanKForm!T42</f>
        <v>0</v>
      </c>
      <c r="P33" s="112">
        <f t="shared" si="0"/>
        <v>0</v>
      </c>
      <c r="Q33" s="112">
        <f t="shared" si="1"/>
        <v>0</v>
      </c>
      <c r="R33" s="112"/>
      <c r="S33" s="35">
        <f>BlanKForm!U42</f>
        <v>0</v>
      </c>
      <c r="T33" s="35">
        <f>BlanKForm!V42</f>
        <v>0</v>
      </c>
    </row>
    <row r="34" spans="1:20" x14ac:dyDescent="0.25">
      <c r="A34" s="41">
        <f>DBDataValidator!$B$1</f>
        <v>0</v>
      </c>
      <c r="B34" s="33">
        <v>5</v>
      </c>
      <c r="C34" s="33">
        <f>BlanKForm!G43</f>
        <v>5</v>
      </c>
      <c r="D34" s="33">
        <f>BlanKForm!H43</f>
        <v>0</v>
      </c>
      <c r="E34" s="37">
        <f>BlanKForm!I43</f>
        <v>0</v>
      </c>
      <c r="F34" s="36">
        <f>BlanKForm!$D$44</f>
        <v>0</v>
      </c>
      <c r="G34" s="38">
        <f>BlanKForm!J43</f>
        <v>0</v>
      </c>
      <c r="H34" s="33">
        <f>BlanKForm!K43</f>
        <v>0</v>
      </c>
      <c r="I34" s="33">
        <f>BlanKForm!L43</f>
        <v>0</v>
      </c>
      <c r="J34" s="33">
        <f>BlanKForm!M43</f>
        <v>0</v>
      </c>
      <c r="K34" s="33">
        <f>BlanKForm!N43</f>
        <v>0</v>
      </c>
      <c r="L34" s="34">
        <f>BlanKForm!P43</f>
        <v>0</v>
      </c>
      <c r="M34" s="34">
        <f>BlanKForm!R43</f>
        <v>0</v>
      </c>
      <c r="N34" s="34">
        <f>BlanKForm!S43</f>
        <v>0</v>
      </c>
      <c r="O34" s="34">
        <f>BlanKForm!T43</f>
        <v>0</v>
      </c>
      <c r="P34" s="34">
        <f t="shared" si="0"/>
        <v>0</v>
      </c>
      <c r="Q34" s="34">
        <f t="shared" si="1"/>
        <v>0</v>
      </c>
      <c r="R34" s="34"/>
      <c r="S34" s="35">
        <f>BlanKForm!U43</f>
        <v>0</v>
      </c>
      <c r="T34" s="35">
        <f>BlanKForm!V43</f>
        <v>0</v>
      </c>
    </row>
    <row r="35" spans="1:20" x14ac:dyDescent="0.25">
      <c r="A35" s="41">
        <f>DBDataValidator!$B$1</f>
        <v>0</v>
      </c>
      <c r="B35" s="33">
        <v>5</v>
      </c>
      <c r="C35" s="33">
        <f>BlanKForm!G44</f>
        <v>5</v>
      </c>
      <c r="D35" s="33">
        <f>BlanKForm!H44</f>
        <v>0</v>
      </c>
      <c r="E35" s="37">
        <f>BlanKForm!I44</f>
        <v>0</v>
      </c>
      <c r="F35" s="36">
        <f>BlanKForm!$D$44</f>
        <v>0</v>
      </c>
      <c r="G35" s="38">
        <f>BlanKForm!J44</f>
        <v>0</v>
      </c>
      <c r="H35" s="33">
        <f>BlanKForm!K44</f>
        <v>0</v>
      </c>
      <c r="I35" s="33">
        <f>BlanKForm!L44</f>
        <v>0</v>
      </c>
      <c r="J35" s="33">
        <f>BlanKForm!M44</f>
        <v>0</v>
      </c>
      <c r="K35" s="33">
        <f>BlanKForm!N44</f>
        <v>0</v>
      </c>
      <c r="L35" s="34">
        <f>BlanKForm!P44</f>
        <v>0</v>
      </c>
      <c r="M35" s="34">
        <f>BlanKForm!R44</f>
        <v>0</v>
      </c>
      <c r="N35" s="34">
        <f>BlanKForm!S44</f>
        <v>0</v>
      </c>
      <c r="O35" s="34">
        <f>BlanKForm!T44</f>
        <v>0</v>
      </c>
      <c r="P35" s="34">
        <f t="shared" si="0"/>
        <v>0</v>
      </c>
      <c r="Q35" s="34">
        <f t="shared" si="1"/>
        <v>0</v>
      </c>
      <c r="R35" s="34"/>
      <c r="S35" s="35">
        <f>BlanKForm!U44</f>
        <v>0</v>
      </c>
      <c r="T35" s="35">
        <f>BlanKForm!V44</f>
        <v>0</v>
      </c>
    </row>
    <row r="36" spans="1:20" x14ac:dyDescent="0.25">
      <c r="A36" s="41">
        <f>DBDataValidator!$B$1</f>
        <v>0</v>
      </c>
      <c r="B36" s="33">
        <v>5</v>
      </c>
      <c r="C36" s="33">
        <f>BlanKForm!G45</f>
        <v>5</v>
      </c>
      <c r="D36" s="33">
        <f>BlanKForm!H45</f>
        <v>0</v>
      </c>
      <c r="E36" s="37">
        <f>BlanKForm!I45</f>
        <v>0</v>
      </c>
      <c r="F36" s="36">
        <f>BlanKForm!$D$44</f>
        <v>0</v>
      </c>
      <c r="G36" s="38">
        <f>BlanKForm!J45</f>
        <v>0</v>
      </c>
      <c r="H36" s="33">
        <f>BlanKForm!K45</f>
        <v>0</v>
      </c>
      <c r="I36" s="33">
        <f>BlanKForm!L45</f>
        <v>0</v>
      </c>
      <c r="J36" s="33">
        <f>BlanKForm!M45</f>
        <v>0</v>
      </c>
      <c r="K36" s="33">
        <f>BlanKForm!N45</f>
        <v>0</v>
      </c>
      <c r="L36" s="34">
        <f>BlanKForm!P45</f>
        <v>0</v>
      </c>
      <c r="M36" s="34">
        <f>BlanKForm!R45</f>
        <v>0</v>
      </c>
      <c r="N36" s="34">
        <f>BlanKForm!S45</f>
        <v>0</v>
      </c>
      <c r="O36" s="34">
        <f>BlanKForm!T45</f>
        <v>0</v>
      </c>
      <c r="P36" s="34">
        <f t="shared" si="0"/>
        <v>0</v>
      </c>
      <c r="Q36" s="34">
        <f t="shared" si="1"/>
        <v>0</v>
      </c>
      <c r="R36" s="34"/>
      <c r="S36" s="35">
        <f>BlanKForm!U45</f>
        <v>0</v>
      </c>
      <c r="T36" s="35">
        <f>BlanKForm!V45</f>
        <v>0</v>
      </c>
    </row>
    <row r="37" spans="1:20" x14ac:dyDescent="0.25">
      <c r="A37" s="41">
        <f>DBDataValidator!$B$1</f>
        <v>0</v>
      </c>
      <c r="B37" s="33">
        <v>5</v>
      </c>
      <c r="C37" s="33">
        <f>BlanKForm!G46</f>
        <v>5</v>
      </c>
      <c r="D37" s="33">
        <f>BlanKForm!H46</f>
        <v>0</v>
      </c>
      <c r="E37" s="37">
        <f>BlanKForm!I46</f>
        <v>0</v>
      </c>
      <c r="F37" s="36">
        <f>BlanKForm!$D$44</f>
        <v>0</v>
      </c>
      <c r="G37" s="38">
        <f>BlanKForm!J46</f>
        <v>0</v>
      </c>
      <c r="H37" s="33">
        <f>BlanKForm!K46</f>
        <v>0</v>
      </c>
      <c r="I37" s="33">
        <f>BlanKForm!L46</f>
        <v>0</v>
      </c>
      <c r="J37" s="33">
        <f>BlanKForm!M46</f>
        <v>0</v>
      </c>
      <c r="K37" s="33">
        <f>BlanKForm!N46</f>
        <v>0</v>
      </c>
      <c r="L37" s="34">
        <f>BlanKForm!P46</f>
        <v>0</v>
      </c>
      <c r="M37" s="34">
        <f>BlanKForm!R46</f>
        <v>0</v>
      </c>
      <c r="N37" s="34">
        <f>BlanKForm!S46</f>
        <v>0</v>
      </c>
      <c r="O37" s="34">
        <f>BlanKForm!T46</f>
        <v>0</v>
      </c>
      <c r="P37" s="34">
        <f t="shared" si="0"/>
        <v>0</v>
      </c>
      <c r="Q37" s="34">
        <f t="shared" si="1"/>
        <v>0</v>
      </c>
      <c r="R37" s="34"/>
      <c r="S37" s="35">
        <f>BlanKForm!U46</f>
        <v>0</v>
      </c>
      <c r="T37" s="35">
        <f>BlanKForm!V46</f>
        <v>0</v>
      </c>
    </row>
    <row r="38" spans="1:20" x14ac:dyDescent="0.25">
      <c r="A38" s="41">
        <f>DBDataValidator!$B$1</f>
        <v>0</v>
      </c>
      <c r="B38" s="33">
        <v>5</v>
      </c>
      <c r="C38" s="33">
        <f>BlanKForm!G47</f>
        <v>5</v>
      </c>
      <c r="D38" s="33">
        <f>BlanKForm!H47</f>
        <v>0</v>
      </c>
      <c r="E38" s="37">
        <f>BlanKForm!I47</f>
        <v>0</v>
      </c>
      <c r="F38" s="36">
        <f>BlanKForm!$D$44</f>
        <v>0</v>
      </c>
      <c r="G38" s="38">
        <f>BlanKForm!J47</f>
        <v>0</v>
      </c>
      <c r="H38" s="33">
        <f>BlanKForm!K47</f>
        <v>0</v>
      </c>
      <c r="I38" s="33">
        <f>BlanKForm!L47</f>
        <v>0</v>
      </c>
      <c r="J38" s="33">
        <f>BlanKForm!M47</f>
        <v>0</v>
      </c>
      <c r="K38" s="33">
        <f>BlanKForm!N47</f>
        <v>0</v>
      </c>
      <c r="L38" s="34">
        <f>BlanKForm!P47</f>
        <v>0</v>
      </c>
      <c r="M38" s="34">
        <f>BlanKForm!R47</f>
        <v>0</v>
      </c>
      <c r="N38" s="34">
        <f>BlanKForm!S47</f>
        <v>0</v>
      </c>
      <c r="O38" s="34">
        <f>BlanKForm!T47</f>
        <v>0</v>
      </c>
      <c r="P38" s="34">
        <f t="shared" si="0"/>
        <v>0</v>
      </c>
      <c r="Q38" s="34">
        <f t="shared" si="1"/>
        <v>0</v>
      </c>
      <c r="R38" s="34"/>
      <c r="S38" s="35">
        <f>BlanKForm!U47</f>
        <v>0</v>
      </c>
      <c r="T38" s="35">
        <f>BlanKForm!V47</f>
        <v>0</v>
      </c>
    </row>
    <row r="39" spans="1:20" x14ac:dyDescent="0.25">
      <c r="A39" s="41">
        <f>DBDataValidator!$B$1</f>
        <v>0</v>
      </c>
      <c r="B39" s="33">
        <v>5</v>
      </c>
      <c r="C39" s="33">
        <f>BlanKForm!G48</f>
        <v>5</v>
      </c>
      <c r="D39" s="33">
        <f>BlanKForm!H48</f>
        <v>0</v>
      </c>
      <c r="E39" s="37">
        <f>BlanKForm!I48</f>
        <v>0</v>
      </c>
      <c r="F39" s="36">
        <f>BlanKForm!$D$44</f>
        <v>0</v>
      </c>
      <c r="G39" s="38">
        <f>BlanKForm!J48</f>
        <v>0</v>
      </c>
      <c r="H39" s="33">
        <f>BlanKForm!K48</f>
        <v>0</v>
      </c>
      <c r="I39" s="33">
        <f>BlanKForm!L48</f>
        <v>0</v>
      </c>
      <c r="J39" s="33">
        <f>BlanKForm!M48</f>
        <v>0</v>
      </c>
      <c r="K39" s="33">
        <f>BlanKForm!N48</f>
        <v>0</v>
      </c>
      <c r="L39" s="34">
        <f>BlanKForm!P48</f>
        <v>0</v>
      </c>
      <c r="M39" s="34">
        <f>BlanKForm!R48</f>
        <v>0</v>
      </c>
      <c r="N39" s="34">
        <f>BlanKForm!S48</f>
        <v>0</v>
      </c>
      <c r="O39" s="34">
        <f>BlanKForm!T48</f>
        <v>0</v>
      </c>
      <c r="P39" s="34">
        <f t="shared" si="0"/>
        <v>0</v>
      </c>
      <c r="Q39" s="34">
        <f t="shared" si="1"/>
        <v>0</v>
      </c>
      <c r="R39" s="34"/>
      <c r="S39" s="35">
        <f>BlanKForm!U48</f>
        <v>0</v>
      </c>
      <c r="T39" s="35">
        <f>BlanKForm!V48</f>
        <v>0</v>
      </c>
    </row>
    <row r="40" spans="1:20" x14ac:dyDescent="0.25">
      <c r="A40" s="41">
        <f>DBDataValidator!$B$1</f>
        <v>0</v>
      </c>
      <c r="B40" s="33">
        <v>5</v>
      </c>
      <c r="C40" s="33">
        <f>BlanKForm!G49</f>
        <v>5</v>
      </c>
      <c r="D40" s="33">
        <f>BlanKForm!H49</f>
        <v>0</v>
      </c>
      <c r="E40" s="37">
        <f>BlanKForm!I49</f>
        <v>0</v>
      </c>
      <c r="F40" s="36">
        <f>BlanKForm!$D$44</f>
        <v>0</v>
      </c>
      <c r="G40" s="38">
        <f>BlanKForm!J49</f>
        <v>0</v>
      </c>
      <c r="H40" s="33">
        <f>BlanKForm!K49</f>
        <v>0</v>
      </c>
      <c r="I40" s="33">
        <f>BlanKForm!L49</f>
        <v>0</v>
      </c>
      <c r="J40" s="33">
        <f>BlanKForm!M49</f>
        <v>0</v>
      </c>
      <c r="K40" s="33">
        <f>BlanKForm!N49</f>
        <v>0</v>
      </c>
      <c r="L40" s="34">
        <f>BlanKForm!P49</f>
        <v>0</v>
      </c>
      <c r="M40" s="34">
        <f>BlanKForm!R49</f>
        <v>0</v>
      </c>
      <c r="N40" s="34">
        <f>BlanKForm!S49</f>
        <v>0</v>
      </c>
      <c r="O40" s="34">
        <f>BlanKForm!T49</f>
        <v>0</v>
      </c>
      <c r="P40" s="34">
        <f t="shared" si="0"/>
        <v>0</v>
      </c>
      <c r="Q40" s="34">
        <f t="shared" si="1"/>
        <v>0</v>
      </c>
      <c r="R40" s="34"/>
      <c r="S40" s="35">
        <f>BlanKForm!U49</f>
        <v>0</v>
      </c>
      <c r="T40" s="35">
        <f>BlanKForm!V49</f>
        <v>0</v>
      </c>
    </row>
    <row r="41" spans="1:20" x14ac:dyDescent="0.25">
      <c r="A41" s="108">
        <f>DBDataValidator!$B$1</f>
        <v>0</v>
      </c>
      <c r="B41" s="48">
        <v>5</v>
      </c>
      <c r="C41" s="48">
        <f>BlanKForm!G50</f>
        <v>5</v>
      </c>
      <c r="D41" s="48">
        <f>BlanKForm!H50</f>
        <v>0</v>
      </c>
      <c r="E41" s="109">
        <f>BlanKForm!I50</f>
        <v>0</v>
      </c>
      <c r="F41" s="110">
        <f>BlanKForm!$D$44</f>
        <v>0</v>
      </c>
      <c r="G41" s="111">
        <f>BlanKForm!J50</f>
        <v>0</v>
      </c>
      <c r="H41" s="48">
        <f>BlanKForm!K50</f>
        <v>0</v>
      </c>
      <c r="I41" s="48">
        <f>BlanKForm!L50</f>
        <v>0</v>
      </c>
      <c r="J41" s="48">
        <f>BlanKForm!M50</f>
        <v>0</v>
      </c>
      <c r="K41" s="48">
        <f>BlanKForm!N50</f>
        <v>0</v>
      </c>
      <c r="L41" s="112">
        <f>BlanKForm!O50</f>
        <v>0</v>
      </c>
      <c r="M41" s="112">
        <f>BlanKForm!Q50</f>
        <v>0</v>
      </c>
      <c r="N41" s="112">
        <f>BlanKForm!S50</f>
        <v>0</v>
      </c>
      <c r="O41" s="112">
        <f>BlanKForm!T50</f>
        <v>0</v>
      </c>
      <c r="P41" s="112">
        <f t="shared" si="0"/>
        <v>0</v>
      </c>
      <c r="Q41" s="112">
        <f t="shared" si="1"/>
        <v>0</v>
      </c>
      <c r="R41" s="112"/>
      <c r="S41" s="35">
        <f>BlanKForm!U50</f>
        <v>0</v>
      </c>
      <c r="T41" s="35">
        <f>BlanKForm!V50</f>
        <v>0</v>
      </c>
    </row>
    <row r="42" spans="1:20" x14ac:dyDescent="0.25">
      <c r="A42" s="41">
        <f>DBDataValidator!$B$1</f>
        <v>0</v>
      </c>
      <c r="B42" s="33"/>
      <c r="C42" s="33">
        <f>BlanKForm!G137</f>
        <v>0</v>
      </c>
      <c r="D42" s="33">
        <f>BlanKForm!H137</f>
        <v>0</v>
      </c>
      <c r="E42" s="37">
        <f>BlanKForm!I137</f>
        <v>0</v>
      </c>
      <c r="F42" s="36">
        <f>BlanKForm!E137</f>
        <v>0</v>
      </c>
      <c r="G42" s="38">
        <f>BlanKForm!J137</f>
        <v>0</v>
      </c>
      <c r="H42" s="33">
        <f>BlanKForm!K137</f>
        <v>0</v>
      </c>
      <c r="I42" s="33">
        <f>BlanKForm!L137</f>
        <v>0</v>
      </c>
      <c r="J42" s="33">
        <f>BlanKForm!M137</f>
        <v>0</v>
      </c>
      <c r="K42" s="33">
        <f>BlanKForm!N137</f>
        <v>0</v>
      </c>
      <c r="L42" s="33">
        <f>BlanKForm!O137</f>
        <v>0</v>
      </c>
      <c r="M42" s="33">
        <f>BlanKForm!Q137</f>
        <v>0</v>
      </c>
      <c r="N42" s="33">
        <f>BlanKForm!S137</f>
        <v>0</v>
      </c>
      <c r="O42" s="33">
        <f>BlanKForm!T137</f>
        <v>0</v>
      </c>
      <c r="P42" s="34">
        <f t="shared" si="0"/>
        <v>0</v>
      </c>
      <c r="Q42" s="34">
        <f t="shared" si="1"/>
        <v>0</v>
      </c>
      <c r="R42" s="34">
        <f>BlanKForm!A137</f>
        <v>0</v>
      </c>
      <c r="S42" s="35">
        <f>BlanKForm!U137</f>
        <v>0</v>
      </c>
      <c r="T42" s="35">
        <f>BlanKForm!V137</f>
        <v>0</v>
      </c>
    </row>
    <row r="43" spans="1:20" x14ac:dyDescent="0.25">
      <c r="A43" s="41">
        <f>DBDataValidator!$B$1</f>
        <v>0</v>
      </c>
      <c r="B43" s="33"/>
      <c r="C43" s="33">
        <f>BlanKForm!G138</f>
        <v>0</v>
      </c>
      <c r="D43" s="33">
        <f>BlanKForm!H138</f>
        <v>0</v>
      </c>
      <c r="E43" s="37">
        <f>BlanKForm!I138</f>
        <v>0</v>
      </c>
      <c r="F43" s="36">
        <f>BlanKForm!E138</f>
        <v>0</v>
      </c>
      <c r="G43" s="38">
        <f>BlanKForm!J138</f>
        <v>0</v>
      </c>
      <c r="H43" s="33">
        <f>BlanKForm!K138</f>
        <v>0</v>
      </c>
      <c r="I43" s="33">
        <f>BlanKForm!L138</f>
        <v>0</v>
      </c>
      <c r="J43" s="33">
        <f>BlanKForm!M138</f>
        <v>0</v>
      </c>
      <c r="K43" s="33">
        <f>BlanKForm!N138</f>
        <v>0</v>
      </c>
      <c r="L43" s="33">
        <f>BlanKForm!O138</f>
        <v>0</v>
      </c>
      <c r="M43" s="33">
        <f>BlanKForm!Q138</f>
        <v>0</v>
      </c>
      <c r="N43" s="33">
        <f>BlanKForm!S138</f>
        <v>0</v>
      </c>
      <c r="O43" s="33">
        <f>BlanKForm!T138</f>
        <v>0</v>
      </c>
      <c r="P43" s="34">
        <f t="shared" si="0"/>
        <v>0</v>
      </c>
      <c r="Q43" s="34">
        <f t="shared" si="1"/>
        <v>0</v>
      </c>
      <c r="R43" s="34">
        <f>BlanKForm!A138</f>
        <v>0</v>
      </c>
      <c r="S43" s="35">
        <f>BlanKForm!U138</f>
        <v>0</v>
      </c>
      <c r="T43" s="35">
        <f>BlanKForm!V138</f>
        <v>0</v>
      </c>
    </row>
    <row r="44" spans="1:20" x14ac:dyDescent="0.25">
      <c r="A44" s="41">
        <f>DBDataValidator!$B$1</f>
        <v>0</v>
      </c>
      <c r="B44" s="33"/>
      <c r="C44" s="33">
        <f>BlanKForm!G139</f>
        <v>0</v>
      </c>
      <c r="D44" s="33">
        <f>BlanKForm!H139</f>
        <v>0</v>
      </c>
      <c r="E44" s="37">
        <f>BlanKForm!I139</f>
        <v>0</v>
      </c>
      <c r="F44" s="36">
        <f>BlanKForm!E139</f>
        <v>0</v>
      </c>
      <c r="G44" s="38">
        <f>BlanKForm!J139</f>
        <v>0</v>
      </c>
      <c r="H44" s="33">
        <f>BlanKForm!K139</f>
        <v>0</v>
      </c>
      <c r="I44" s="33">
        <f>BlanKForm!L139</f>
        <v>0</v>
      </c>
      <c r="J44" s="33">
        <f>BlanKForm!M139</f>
        <v>0</v>
      </c>
      <c r="K44" s="33">
        <f>BlanKForm!N139</f>
        <v>0</v>
      </c>
      <c r="L44" s="33">
        <f>BlanKForm!O139</f>
        <v>0</v>
      </c>
      <c r="M44" s="33">
        <f>BlanKForm!Q139</f>
        <v>0</v>
      </c>
      <c r="N44" s="33">
        <f>BlanKForm!S139</f>
        <v>0</v>
      </c>
      <c r="O44" s="33">
        <f>BlanKForm!T139</f>
        <v>0</v>
      </c>
      <c r="P44" s="34">
        <f t="shared" si="0"/>
        <v>0</v>
      </c>
      <c r="Q44" s="34">
        <f t="shared" si="1"/>
        <v>0</v>
      </c>
      <c r="R44" s="34">
        <f>BlanKForm!A139</f>
        <v>0</v>
      </c>
      <c r="S44" s="35">
        <f>BlanKForm!U139</f>
        <v>0</v>
      </c>
      <c r="T44" s="35">
        <f>BlanKForm!V139</f>
        <v>0</v>
      </c>
    </row>
    <row r="45" spans="1:20" x14ac:dyDescent="0.25">
      <c r="A45" s="41">
        <f>DBDataValidator!$B$1</f>
        <v>0</v>
      </c>
      <c r="B45" s="33"/>
      <c r="C45" s="33">
        <f>BlanKForm!G140</f>
        <v>0</v>
      </c>
      <c r="D45" s="33">
        <f>BlanKForm!H140</f>
        <v>0</v>
      </c>
      <c r="E45" s="37">
        <f>BlanKForm!I140</f>
        <v>0</v>
      </c>
      <c r="F45" s="36">
        <f>BlanKForm!E140</f>
        <v>0</v>
      </c>
      <c r="G45" s="38">
        <f>BlanKForm!J140</f>
        <v>0</v>
      </c>
      <c r="H45" s="33">
        <f>BlanKForm!K140</f>
        <v>0</v>
      </c>
      <c r="I45" s="33">
        <f>BlanKForm!L140</f>
        <v>0</v>
      </c>
      <c r="J45" s="33">
        <f>BlanKForm!M140</f>
        <v>0</v>
      </c>
      <c r="K45" s="33">
        <f>BlanKForm!N140</f>
        <v>0</v>
      </c>
      <c r="L45" s="33">
        <f>BlanKForm!O140</f>
        <v>0</v>
      </c>
      <c r="M45" s="33">
        <f>BlanKForm!Q140</f>
        <v>0</v>
      </c>
      <c r="N45" s="33">
        <f>BlanKForm!S140</f>
        <v>0</v>
      </c>
      <c r="O45" s="33">
        <f>BlanKForm!T140</f>
        <v>0</v>
      </c>
      <c r="P45" s="34">
        <f t="shared" si="0"/>
        <v>0</v>
      </c>
      <c r="Q45" s="34">
        <f t="shared" si="1"/>
        <v>0</v>
      </c>
      <c r="R45" s="34">
        <f>BlanKForm!A140</f>
        <v>0</v>
      </c>
      <c r="S45" s="35">
        <f>BlanKForm!U140</f>
        <v>0</v>
      </c>
      <c r="T45" s="35">
        <f>BlanKForm!V140</f>
        <v>0</v>
      </c>
    </row>
    <row r="46" spans="1:20" x14ac:dyDescent="0.25">
      <c r="A46" s="41">
        <f>DBDataValidator!$B$1</f>
        <v>0</v>
      </c>
      <c r="B46" s="33"/>
      <c r="C46" s="33">
        <f>BlanKForm!G141</f>
        <v>0</v>
      </c>
      <c r="D46" s="33">
        <f>BlanKForm!H141</f>
        <v>0</v>
      </c>
      <c r="E46" s="37">
        <f>BlanKForm!I141</f>
        <v>0</v>
      </c>
      <c r="F46" s="36">
        <f>BlanKForm!E141</f>
        <v>0</v>
      </c>
      <c r="G46" s="38">
        <f>BlanKForm!J141</f>
        <v>0</v>
      </c>
      <c r="H46" s="33">
        <f>BlanKForm!K141</f>
        <v>0</v>
      </c>
      <c r="I46" s="33">
        <f>BlanKForm!L141</f>
        <v>0</v>
      </c>
      <c r="J46" s="33">
        <f>BlanKForm!M141</f>
        <v>0</v>
      </c>
      <c r="K46" s="33">
        <f>BlanKForm!N141</f>
        <v>0</v>
      </c>
      <c r="L46" s="33">
        <f>BlanKForm!O141</f>
        <v>0</v>
      </c>
      <c r="M46" s="33">
        <f>BlanKForm!Q141</f>
        <v>0</v>
      </c>
      <c r="N46" s="33">
        <f>BlanKForm!S141</f>
        <v>0</v>
      </c>
      <c r="O46" s="33">
        <f>BlanKForm!T141</f>
        <v>0</v>
      </c>
      <c r="P46" s="34">
        <f t="shared" si="0"/>
        <v>0</v>
      </c>
      <c r="Q46" s="34">
        <f t="shared" si="1"/>
        <v>0</v>
      </c>
      <c r="R46" s="34">
        <f>BlanKForm!A141</f>
        <v>0</v>
      </c>
      <c r="S46" s="35">
        <f>BlanKForm!U141</f>
        <v>0</v>
      </c>
      <c r="T46" s="35">
        <f>BlanKForm!V141</f>
        <v>0</v>
      </c>
    </row>
    <row r="47" spans="1:20" x14ac:dyDescent="0.25">
      <c r="A47" s="41">
        <f>DBDataValidator!$B$1</f>
        <v>0</v>
      </c>
      <c r="B47" s="33"/>
      <c r="C47" s="33">
        <f>BlanKForm!G142</f>
        <v>0</v>
      </c>
      <c r="D47" s="33">
        <f>BlanKForm!H142</f>
        <v>0</v>
      </c>
      <c r="E47" s="37">
        <f>BlanKForm!I142</f>
        <v>0</v>
      </c>
      <c r="F47" s="36">
        <f>BlanKForm!E142</f>
        <v>0</v>
      </c>
      <c r="G47" s="38">
        <f>BlanKForm!J142</f>
        <v>0</v>
      </c>
      <c r="H47" s="33">
        <f>BlanKForm!K142</f>
        <v>0</v>
      </c>
      <c r="I47" s="33">
        <f>BlanKForm!L142</f>
        <v>0</v>
      </c>
      <c r="J47" s="33">
        <f>BlanKForm!M142</f>
        <v>0</v>
      </c>
      <c r="K47" s="33">
        <f>BlanKForm!N142</f>
        <v>0</v>
      </c>
      <c r="L47" s="33">
        <f>BlanKForm!O142</f>
        <v>0</v>
      </c>
      <c r="M47" s="33">
        <f>BlanKForm!Q142</f>
        <v>0</v>
      </c>
      <c r="N47" s="33">
        <f>BlanKForm!S142</f>
        <v>0</v>
      </c>
      <c r="O47" s="33">
        <f>BlanKForm!T142</f>
        <v>0</v>
      </c>
      <c r="P47" s="34">
        <f t="shared" si="0"/>
        <v>0</v>
      </c>
      <c r="Q47" s="34">
        <f t="shared" si="1"/>
        <v>0</v>
      </c>
      <c r="R47" s="34">
        <f>BlanKForm!A142</f>
        <v>0</v>
      </c>
      <c r="S47" s="35">
        <f>BlanKForm!U142</f>
        <v>0</v>
      </c>
      <c r="T47" s="35">
        <f>BlanKForm!V142</f>
        <v>0</v>
      </c>
    </row>
    <row r="48" spans="1:20" x14ac:dyDescent="0.25">
      <c r="A48" s="41">
        <f>DBDataValidator!$B$1</f>
        <v>0</v>
      </c>
      <c r="B48" s="33"/>
      <c r="C48" s="33">
        <f>BlanKForm!G143</f>
        <v>0</v>
      </c>
      <c r="D48" s="33">
        <f>BlanKForm!H143</f>
        <v>0</v>
      </c>
      <c r="E48" s="37">
        <f>BlanKForm!I143</f>
        <v>0</v>
      </c>
      <c r="F48" s="36">
        <f>BlanKForm!E143</f>
        <v>0</v>
      </c>
      <c r="G48" s="38">
        <f>BlanKForm!J143</f>
        <v>0</v>
      </c>
      <c r="H48" s="33">
        <f>BlanKForm!K143</f>
        <v>0</v>
      </c>
      <c r="I48" s="33">
        <f>BlanKForm!L143</f>
        <v>0</v>
      </c>
      <c r="J48" s="33">
        <f>BlanKForm!M143</f>
        <v>0</v>
      </c>
      <c r="K48" s="33">
        <f>BlanKForm!N143</f>
        <v>0</v>
      </c>
      <c r="L48" s="33">
        <f>BlanKForm!O143</f>
        <v>0</v>
      </c>
      <c r="M48" s="33">
        <f>BlanKForm!Q143</f>
        <v>0</v>
      </c>
      <c r="N48" s="33">
        <f>BlanKForm!S143</f>
        <v>0</v>
      </c>
      <c r="O48" s="33">
        <f>BlanKForm!T143</f>
        <v>0</v>
      </c>
      <c r="P48" s="34">
        <f t="shared" si="0"/>
        <v>0</v>
      </c>
      <c r="Q48" s="34">
        <f t="shared" si="1"/>
        <v>0</v>
      </c>
      <c r="R48" s="34">
        <f>BlanKForm!A143</f>
        <v>0</v>
      </c>
      <c r="S48" s="35">
        <f>BlanKForm!U143</f>
        <v>0</v>
      </c>
      <c r="T48" s="35">
        <f>BlanKForm!V143</f>
        <v>0</v>
      </c>
    </row>
    <row r="49" spans="1:20" x14ac:dyDescent="0.25">
      <c r="A49" s="41">
        <f>DBDataValidator!$B$1</f>
        <v>0</v>
      </c>
      <c r="B49" s="33"/>
      <c r="C49" s="33">
        <f>BlanKForm!G144</f>
        <v>0</v>
      </c>
      <c r="D49" s="33">
        <f>BlanKForm!H144</f>
        <v>0</v>
      </c>
      <c r="E49" s="37">
        <f>BlanKForm!I144</f>
        <v>0</v>
      </c>
      <c r="F49" s="36">
        <f>BlanKForm!E144</f>
        <v>0</v>
      </c>
      <c r="G49" s="38">
        <f>BlanKForm!J144</f>
        <v>0</v>
      </c>
      <c r="H49" s="33">
        <f>BlanKForm!K144</f>
        <v>0</v>
      </c>
      <c r="I49" s="33">
        <f>BlanKForm!L144</f>
        <v>0</v>
      </c>
      <c r="J49" s="33">
        <f>BlanKForm!M144</f>
        <v>0</v>
      </c>
      <c r="K49" s="33">
        <f>BlanKForm!N144</f>
        <v>0</v>
      </c>
      <c r="L49" s="33">
        <f>BlanKForm!O144</f>
        <v>0</v>
      </c>
      <c r="M49" s="33">
        <f>BlanKForm!Q144</f>
        <v>0</v>
      </c>
      <c r="N49" s="33">
        <f>BlanKForm!S144</f>
        <v>0</v>
      </c>
      <c r="O49" s="33">
        <f>BlanKForm!T144</f>
        <v>0</v>
      </c>
      <c r="P49" s="34">
        <f t="shared" si="0"/>
        <v>0</v>
      </c>
      <c r="Q49" s="34">
        <f t="shared" si="1"/>
        <v>0</v>
      </c>
      <c r="R49" s="34">
        <f>BlanKForm!A144</f>
        <v>0</v>
      </c>
      <c r="S49" s="35">
        <f>BlanKForm!U144</f>
        <v>0</v>
      </c>
      <c r="T49" s="35">
        <f>BlanKForm!V144</f>
        <v>0</v>
      </c>
    </row>
    <row r="50" spans="1:20" x14ac:dyDescent="0.25">
      <c r="A50" s="41">
        <f>DBDataValidator!$B$1</f>
        <v>0</v>
      </c>
      <c r="B50" s="33"/>
      <c r="C50" s="33">
        <f>BlanKForm!G145</f>
        <v>0</v>
      </c>
      <c r="D50" s="33">
        <f>BlanKForm!H145</f>
        <v>0</v>
      </c>
      <c r="E50" s="37">
        <f>BlanKForm!I145</f>
        <v>0</v>
      </c>
      <c r="F50" s="36">
        <f>BlanKForm!E145</f>
        <v>0</v>
      </c>
      <c r="G50" s="38">
        <f>BlanKForm!J145</f>
        <v>0</v>
      </c>
      <c r="H50" s="33">
        <f>BlanKForm!K145</f>
        <v>0</v>
      </c>
      <c r="I50" s="33">
        <f>BlanKForm!L145</f>
        <v>0</v>
      </c>
      <c r="J50" s="33">
        <f>BlanKForm!M145</f>
        <v>0</v>
      </c>
      <c r="K50" s="33">
        <f>BlanKForm!N145</f>
        <v>0</v>
      </c>
      <c r="L50" s="33">
        <f>BlanKForm!O145</f>
        <v>0</v>
      </c>
      <c r="M50" s="33">
        <f>BlanKForm!Q145</f>
        <v>0</v>
      </c>
      <c r="N50" s="33">
        <f>BlanKForm!S145</f>
        <v>0</v>
      </c>
      <c r="O50" s="33">
        <f>BlanKForm!T145</f>
        <v>0</v>
      </c>
      <c r="P50" s="34">
        <f t="shared" si="0"/>
        <v>0</v>
      </c>
      <c r="Q50" s="34">
        <f t="shared" si="1"/>
        <v>0</v>
      </c>
      <c r="R50" s="34">
        <f>BlanKForm!A145</f>
        <v>0</v>
      </c>
      <c r="S50" s="35">
        <f>BlanKForm!U145</f>
        <v>0</v>
      </c>
      <c r="T50" s="35">
        <f>BlanKForm!V145</f>
        <v>0</v>
      </c>
    </row>
    <row r="51" spans="1:20" x14ac:dyDescent="0.25">
      <c r="A51" s="41">
        <f>DBDataValidator!$B$1</f>
        <v>0</v>
      </c>
      <c r="B51" s="33"/>
      <c r="C51" s="33">
        <f>BlanKForm!G146</f>
        <v>0</v>
      </c>
      <c r="D51" s="33">
        <f>BlanKForm!H146</f>
        <v>0</v>
      </c>
      <c r="E51" s="37">
        <f>BlanKForm!I146</f>
        <v>0</v>
      </c>
      <c r="F51" s="36">
        <f>BlanKForm!E146</f>
        <v>0</v>
      </c>
      <c r="G51" s="38">
        <f>BlanKForm!J146</f>
        <v>0</v>
      </c>
      <c r="H51" s="33">
        <f>BlanKForm!K146</f>
        <v>0</v>
      </c>
      <c r="I51" s="33">
        <f>BlanKForm!L146</f>
        <v>0</v>
      </c>
      <c r="J51" s="33">
        <f>BlanKForm!M146</f>
        <v>0</v>
      </c>
      <c r="K51" s="33">
        <f>BlanKForm!N146</f>
        <v>0</v>
      </c>
      <c r="L51" s="33">
        <f>BlanKForm!O146</f>
        <v>0</v>
      </c>
      <c r="M51" s="33">
        <f>BlanKForm!Q146</f>
        <v>0</v>
      </c>
      <c r="N51" s="33">
        <f>BlanKForm!S146</f>
        <v>0</v>
      </c>
      <c r="O51" s="33">
        <f>BlanKForm!T146</f>
        <v>0</v>
      </c>
      <c r="P51" s="34">
        <f t="shared" si="0"/>
        <v>0</v>
      </c>
      <c r="Q51" s="34">
        <f t="shared" si="1"/>
        <v>0</v>
      </c>
      <c r="R51" s="34">
        <f>BlanKForm!A146</f>
        <v>0</v>
      </c>
      <c r="S51" s="35">
        <f>BlanKForm!U146</f>
        <v>0</v>
      </c>
      <c r="T51" s="35">
        <f>BlanKForm!V146</f>
        <v>0</v>
      </c>
    </row>
    <row r="52" spans="1:20" x14ac:dyDescent="0.25">
      <c r="A52" s="41">
        <f>DBDataValidator!$B$1</f>
        <v>0</v>
      </c>
      <c r="B52" s="33"/>
      <c r="C52" s="33">
        <f>BlanKForm!G147</f>
        <v>0</v>
      </c>
      <c r="D52" s="33">
        <f>BlanKForm!H147</f>
        <v>0</v>
      </c>
      <c r="E52" s="37">
        <f>BlanKForm!I147</f>
        <v>0</v>
      </c>
      <c r="F52" s="36">
        <f>BlanKForm!E147</f>
        <v>0</v>
      </c>
      <c r="G52" s="38">
        <f>BlanKForm!J147</f>
        <v>0</v>
      </c>
      <c r="H52" s="33">
        <f>BlanKForm!K147</f>
        <v>0</v>
      </c>
      <c r="I52" s="33">
        <f>BlanKForm!L147</f>
        <v>0</v>
      </c>
      <c r="J52" s="33">
        <f>BlanKForm!M147</f>
        <v>0</v>
      </c>
      <c r="K52" s="33">
        <f>BlanKForm!N147</f>
        <v>0</v>
      </c>
      <c r="L52" s="33">
        <f>BlanKForm!O147</f>
        <v>0</v>
      </c>
      <c r="M52" s="33">
        <f>BlanKForm!Q147</f>
        <v>0</v>
      </c>
      <c r="N52" s="33">
        <f>BlanKForm!S147</f>
        <v>0</v>
      </c>
      <c r="O52" s="33">
        <f>BlanKForm!T147</f>
        <v>0</v>
      </c>
      <c r="P52" s="34">
        <f t="shared" si="0"/>
        <v>0</v>
      </c>
      <c r="Q52" s="34">
        <f t="shared" si="1"/>
        <v>0</v>
      </c>
      <c r="R52" s="34">
        <f>BlanKForm!A147</f>
        <v>0</v>
      </c>
      <c r="S52" s="35">
        <f>BlanKForm!U147</f>
        <v>0</v>
      </c>
      <c r="T52" s="35">
        <f>BlanKForm!V147</f>
        <v>0</v>
      </c>
    </row>
    <row r="53" spans="1:20" x14ac:dyDescent="0.25">
      <c r="A53" s="41">
        <f>DBDataValidator!$B$1</f>
        <v>0</v>
      </c>
      <c r="B53" s="33"/>
      <c r="C53" s="33">
        <f>BlanKForm!G148</f>
        <v>0</v>
      </c>
      <c r="D53" s="33">
        <f>BlanKForm!H148</f>
        <v>0</v>
      </c>
      <c r="E53" s="37">
        <f>BlanKForm!I148</f>
        <v>0</v>
      </c>
      <c r="F53" s="36">
        <f>BlanKForm!E148</f>
        <v>0</v>
      </c>
      <c r="G53" s="38">
        <f>BlanKForm!J148</f>
        <v>0</v>
      </c>
      <c r="H53" s="33">
        <f>BlanKForm!K148</f>
        <v>0</v>
      </c>
      <c r="I53" s="33">
        <f>BlanKForm!L148</f>
        <v>0</v>
      </c>
      <c r="J53" s="33">
        <f>BlanKForm!M148</f>
        <v>0</v>
      </c>
      <c r="K53" s="33">
        <f>BlanKForm!N148</f>
        <v>0</v>
      </c>
      <c r="L53" s="33">
        <f>BlanKForm!O148</f>
        <v>0</v>
      </c>
      <c r="M53" s="33">
        <f>BlanKForm!Q148</f>
        <v>0</v>
      </c>
      <c r="N53" s="33">
        <f>BlanKForm!S148</f>
        <v>0</v>
      </c>
      <c r="O53" s="33">
        <f>BlanKForm!T148</f>
        <v>0</v>
      </c>
      <c r="P53" s="34">
        <f t="shared" si="0"/>
        <v>0</v>
      </c>
      <c r="Q53" s="34">
        <f t="shared" si="1"/>
        <v>0</v>
      </c>
      <c r="R53" s="34">
        <f>BlanKForm!A148</f>
        <v>0</v>
      </c>
      <c r="S53" s="35">
        <f>BlanKForm!U148</f>
        <v>0</v>
      </c>
      <c r="T53" s="35">
        <f>BlanKForm!V148</f>
        <v>0</v>
      </c>
    </row>
    <row r="54" spans="1:20" x14ac:dyDescent="0.25">
      <c r="A54" s="41">
        <f>DBDataValidator!$B$1</f>
        <v>0</v>
      </c>
      <c r="B54" s="33"/>
      <c r="C54" s="33">
        <f>BlanKForm!G149</f>
        <v>0</v>
      </c>
      <c r="D54" s="33">
        <f>BlanKForm!H149</f>
        <v>0</v>
      </c>
      <c r="E54" s="37">
        <f>BlanKForm!I149</f>
        <v>0</v>
      </c>
      <c r="F54" s="36">
        <f>BlanKForm!E149</f>
        <v>0</v>
      </c>
      <c r="G54" s="38">
        <f>BlanKForm!J149</f>
        <v>0</v>
      </c>
      <c r="H54" s="33">
        <f>BlanKForm!K149</f>
        <v>0</v>
      </c>
      <c r="I54" s="33">
        <f>BlanKForm!L149</f>
        <v>0</v>
      </c>
      <c r="J54" s="33">
        <f>BlanKForm!M149</f>
        <v>0</v>
      </c>
      <c r="K54" s="33">
        <f>BlanKForm!N149</f>
        <v>0</v>
      </c>
      <c r="L54" s="33">
        <f>BlanKForm!O149</f>
        <v>0</v>
      </c>
      <c r="M54" s="33">
        <f>BlanKForm!Q149</f>
        <v>0</v>
      </c>
      <c r="N54" s="33">
        <f>BlanKForm!S149</f>
        <v>0</v>
      </c>
      <c r="O54" s="33">
        <f>BlanKForm!T149</f>
        <v>0</v>
      </c>
      <c r="P54" s="34">
        <f t="shared" ref="P54" si="2">ROUND(S54,0)</f>
        <v>0</v>
      </c>
      <c r="Q54" s="34">
        <f t="shared" ref="Q54" si="3">ROUND(T54,0)</f>
        <v>0</v>
      </c>
      <c r="R54" s="34">
        <f>BlanKForm!A149</f>
        <v>0</v>
      </c>
      <c r="S54" s="35">
        <f>BlanKForm!U149</f>
        <v>0</v>
      </c>
      <c r="T54" s="35">
        <f>BlanKForm!V149</f>
        <v>0</v>
      </c>
    </row>
    <row r="55" spans="1:20" x14ac:dyDescent="0.25">
      <c r="A55" s="41">
        <f>DBDataValidator!$B$1</f>
        <v>0</v>
      </c>
      <c r="B55" s="33"/>
      <c r="C55" s="33">
        <f>BlanKForm!G150</f>
        <v>0</v>
      </c>
      <c r="D55" s="33">
        <f>BlanKForm!H150</f>
        <v>0</v>
      </c>
      <c r="E55" s="37">
        <f>BlanKForm!I150</f>
        <v>0</v>
      </c>
      <c r="F55" s="36">
        <f>BlanKForm!E150</f>
        <v>0</v>
      </c>
      <c r="G55" s="38">
        <f>BlanKForm!J150</f>
        <v>0</v>
      </c>
      <c r="H55" s="33">
        <f>BlanKForm!K150</f>
        <v>0</v>
      </c>
      <c r="I55" s="33">
        <f>BlanKForm!L150</f>
        <v>0</v>
      </c>
      <c r="J55" s="33">
        <f>BlanKForm!M150</f>
        <v>0</v>
      </c>
      <c r="K55" s="33">
        <f>BlanKForm!N150</f>
        <v>0</v>
      </c>
      <c r="L55" s="33">
        <f>BlanKForm!O150</f>
        <v>0</v>
      </c>
      <c r="M55" s="33">
        <f>BlanKForm!Q150</f>
        <v>0</v>
      </c>
      <c r="N55" s="33">
        <f>BlanKForm!S150</f>
        <v>0</v>
      </c>
      <c r="O55" s="33">
        <f>BlanKForm!T150</f>
        <v>0</v>
      </c>
      <c r="P55" s="34">
        <f t="shared" ref="P55:P94" si="4">ROUND(S55,0)</f>
        <v>0</v>
      </c>
      <c r="Q55" s="34">
        <f t="shared" ref="Q55:Q94" si="5">ROUND(T55,0)</f>
        <v>0</v>
      </c>
      <c r="R55" s="34">
        <f>BlanKForm!A150</f>
        <v>0</v>
      </c>
      <c r="S55" s="35">
        <f>BlanKForm!U150</f>
        <v>0</v>
      </c>
      <c r="T55" s="35">
        <f>BlanKForm!V150</f>
        <v>0</v>
      </c>
    </row>
    <row r="56" spans="1:20" x14ac:dyDescent="0.25">
      <c r="A56" s="41">
        <f>DBDataValidator!$B$1</f>
        <v>0</v>
      </c>
      <c r="B56" s="33"/>
      <c r="C56" s="33">
        <f>BlanKForm!G151</f>
        <v>0</v>
      </c>
      <c r="D56" s="33">
        <f>BlanKForm!H151</f>
        <v>0</v>
      </c>
      <c r="E56" s="37">
        <f>BlanKForm!I151</f>
        <v>0</v>
      </c>
      <c r="F56" s="36">
        <f>BlanKForm!E151</f>
        <v>0</v>
      </c>
      <c r="G56" s="38">
        <f>BlanKForm!J151</f>
        <v>0</v>
      </c>
      <c r="H56" s="33">
        <f>BlanKForm!K151</f>
        <v>0</v>
      </c>
      <c r="I56" s="33">
        <f>BlanKForm!L151</f>
        <v>0</v>
      </c>
      <c r="J56" s="33">
        <f>BlanKForm!M151</f>
        <v>0</v>
      </c>
      <c r="K56" s="33">
        <f>BlanKForm!N151</f>
        <v>0</v>
      </c>
      <c r="L56" s="33">
        <f>BlanKForm!O151</f>
        <v>0</v>
      </c>
      <c r="M56" s="33">
        <f>BlanKForm!Q151</f>
        <v>0</v>
      </c>
      <c r="N56" s="33">
        <f>BlanKForm!S151</f>
        <v>0</v>
      </c>
      <c r="O56" s="33">
        <f>BlanKForm!T151</f>
        <v>0</v>
      </c>
      <c r="P56" s="34">
        <f t="shared" si="4"/>
        <v>0</v>
      </c>
      <c r="Q56" s="34">
        <f t="shared" si="5"/>
        <v>0</v>
      </c>
      <c r="R56" s="34">
        <f>BlanKForm!A151</f>
        <v>0</v>
      </c>
      <c r="S56" s="35">
        <f>BlanKForm!U151</f>
        <v>0</v>
      </c>
      <c r="T56" s="35">
        <f>BlanKForm!V151</f>
        <v>0</v>
      </c>
    </row>
    <row r="57" spans="1:20" x14ac:dyDescent="0.25">
      <c r="A57" s="41">
        <f>DBDataValidator!$B$1</f>
        <v>0</v>
      </c>
      <c r="B57" s="33"/>
      <c r="C57" s="33">
        <f>BlanKForm!G152</f>
        <v>0</v>
      </c>
      <c r="D57" s="33">
        <f>BlanKForm!H152</f>
        <v>0</v>
      </c>
      <c r="E57" s="37">
        <f>BlanKForm!I152</f>
        <v>0</v>
      </c>
      <c r="F57" s="36">
        <f>BlanKForm!E152</f>
        <v>0</v>
      </c>
      <c r="G57" s="38">
        <f>BlanKForm!J152</f>
        <v>0</v>
      </c>
      <c r="H57" s="33">
        <f>BlanKForm!K152</f>
        <v>0</v>
      </c>
      <c r="I57" s="33">
        <f>BlanKForm!L152</f>
        <v>0</v>
      </c>
      <c r="J57" s="33">
        <f>BlanKForm!M152</f>
        <v>0</v>
      </c>
      <c r="K57" s="33">
        <f>BlanKForm!N152</f>
        <v>0</v>
      </c>
      <c r="L57" s="33">
        <f>BlanKForm!O152</f>
        <v>0</v>
      </c>
      <c r="M57" s="33">
        <f>BlanKForm!Q152</f>
        <v>0</v>
      </c>
      <c r="N57" s="33">
        <f>BlanKForm!S152</f>
        <v>0</v>
      </c>
      <c r="O57" s="33">
        <f>BlanKForm!T152</f>
        <v>0</v>
      </c>
      <c r="P57" s="34">
        <f t="shared" si="4"/>
        <v>0</v>
      </c>
      <c r="Q57" s="34">
        <f t="shared" si="5"/>
        <v>0</v>
      </c>
      <c r="R57" s="34">
        <f>BlanKForm!A152</f>
        <v>0</v>
      </c>
      <c r="S57" s="35">
        <f>BlanKForm!U152</f>
        <v>0</v>
      </c>
      <c r="T57" s="35">
        <f>BlanKForm!V152</f>
        <v>0</v>
      </c>
    </row>
    <row r="58" spans="1:20" x14ac:dyDescent="0.25">
      <c r="A58" s="41">
        <f>DBDataValidator!$B$1</f>
        <v>0</v>
      </c>
      <c r="B58" s="33"/>
      <c r="C58" s="33">
        <f>BlanKForm!G153</f>
        <v>0</v>
      </c>
      <c r="D58" s="33">
        <f>BlanKForm!H153</f>
        <v>0</v>
      </c>
      <c r="E58" s="37">
        <f>BlanKForm!I153</f>
        <v>0</v>
      </c>
      <c r="F58" s="36">
        <f>BlanKForm!E153</f>
        <v>0</v>
      </c>
      <c r="G58" s="38">
        <f>BlanKForm!J153</f>
        <v>0</v>
      </c>
      <c r="H58" s="33">
        <f>BlanKForm!K153</f>
        <v>0</v>
      </c>
      <c r="I58" s="33">
        <f>BlanKForm!L153</f>
        <v>0</v>
      </c>
      <c r="J58" s="33">
        <f>BlanKForm!M153</f>
        <v>0</v>
      </c>
      <c r="K58" s="33">
        <f>BlanKForm!N153</f>
        <v>0</v>
      </c>
      <c r="L58" s="33">
        <f>BlanKForm!O153</f>
        <v>0</v>
      </c>
      <c r="M58" s="33">
        <f>BlanKForm!Q153</f>
        <v>0</v>
      </c>
      <c r="N58" s="33">
        <f>BlanKForm!S153</f>
        <v>0</v>
      </c>
      <c r="O58" s="33">
        <f>BlanKForm!T153</f>
        <v>0</v>
      </c>
      <c r="P58" s="34">
        <f t="shared" si="4"/>
        <v>0</v>
      </c>
      <c r="Q58" s="34">
        <f t="shared" si="5"/>
        <v>0</v>
      </c>
      <c r="R58" s="34">
        <f>BlanKForm!A153</f>
        <v>0</v>
      </c>
      <c r="S58" s="35">
        <f>BlanKForm!U153</f>
        <v>0</v>
      </c>
      <c r="T58" s="35">
        <f>BlanKForm!V153</f>
        <v>0</v>
      </c>
    </row>
    <row r="59" spans="1:20" x14ac:dyDescent="0.25">
      <c r="A59" s="41">
        <f>DBDataValidator!$B$1</f>
        <v>0</v>
      </c>
      <c r="B59" s="33"/>
      <c r="C59" s="33">
        <f>BlanKForm!G154</f>
        <v>0</v>
      </c>
      <c r="D59" s="33">
        <f>BlanKForm!H154</f>
        <v>0</v>
      </c>
      <c r="E59" s="37">
        <f>BlanKForm!I154</f>
        <v>0</v>
      </c>
      <c r="F59" s="36">
        <f>BlanKForm!E154</f>
        <v>0</v>
      </c>
      <c r="G59" s="38">
        <f>BlanKForm!J154</f>
        <v>0</v>
      </c>
      <c r="H59" s="33">
        <f>BlanKForm!K154</f>
        <v>0</v>
      </c>
      <c r="I59" s="33">
        <f>BlanKForm!L154</f>
        <v>0</v>
      </c>
      <c r="J59" s="33">
        <f>BlanKForm!M154</f>
        <v>0</v>
      </c>
      <c r="K59" s="33">
        <f>BlanKForm!N154</f>
        <v>0</v>
      </c>
      <c r="L59" s="33">
        <f>BlanKForm!O154</f>
        <v>0</v>
      </c>
      <c r="M59" s="33">
        <f>BlanKForm!Q154</f>
        <v>0</v>
      </c>
      <c r="N59" s="33">
        <f>BlanKForm!S154</f>
        <v>0</v>
      </c>
      <c r="O59" s="33">
        <f>BlanKForm!T154</f>
        <v>0</v>
      </c>
      <c r="P59" s="34">
        <f t="shared" si="4"/>
        <v>0</v>
      </c>
      <c r="Q59" s="34">
        <f t="shared" si="5"/>
        <v>0</v>
      </c>
      <c r="R59" s="34">
        <f>BlanKForm!A154</f>
        <v>0</v>
      </c>
      <c r="S59" s="35">
        <f>BlanKForm!U154</f>
        <v>0</v>
      </c>
      <c r="T59" s="35">
        <f>BlanKForm!V154</f>
        <v>0</v>
      </c>
    </row>
    <row r="60" spans="1:20" x14ac:dyDescent="0.25">
      <c r="A60" s="41">
        <f>DBDataValidator!$B$1</f>
        <v>0</v>
      </c>
      <c r="B60" s="33"/>
      <c r="C60" s="33">
        <f>BlanKForm!G155</f>
        <v>0</v>
      </c>
      <c r="D60" s="33">
        <f>BlanKForm!H155</f>
        <v>0</v>
      </c>
      <c r="E60" s="37">
        <f>BlanKForm!I155</f>
        <v>0</v>
      </c>
      <c r="F60" s="36">
        <f>BlanKForm!E155</f>
        <v>0</v>
      </c>
      <c r="G60" s="38">
        <f>BlanKForm!J155</f>
        <v>0</v>
      </c>
      <c r="H60" s="33">
        <f>BlanKForm!K155</f>
        <v>0</v>
      </c>
      <c r="I60" s="33">
        <f>BlanKForm!L155</f>
        <v>0</v>
      </c>
      <c r="J60" s="33">
        <f>BlanKForm!M155</f>
        <v>0</v>
      </c>
      <c r="K60" s="33">
        <f>BlanKForm!N155</f>
        <v>0</v>
      </c>
      <c r="L60" s="33">
        <f>BlanKForm!O155</f>
        <v>0</v>
      </c>
      <c r="M60" s="33">
        <f>BlanKForm!Q155</f>
        <v>0</v>
      </c>
      <c r="N60" s="33">
        <f>BlanKForm!S155</f>
        <v>0</v>
      </c>
      <c r="O60" s="33">
        <f>BlanKForm!T155</f>
        <v>0</v>
      </c>
      <c r="P60" s="34">
        <f t="shared" si="4"/>
        <v>0</v>
      </c>
      <c r="Q60" s="34">
        <f t="shared" si="5"/>
        <v>0</v>
      </c>
      <c r="R60" s="34">
        <f>BlanKForm!A155</f>
        <v>0</v>
      </c>
      <c r="S60" s="35">
        <f>BlanKForm!U155</f>
        <v>0</v>
      </c>
      <c r="T60" s="35">
        <f>BlanKForm!V155</f>
        <v>0</v>
      </c>
    </row>
    <row r="61" spans="1:20" x14ac:dyDescent="0.25">
      <c r="A61" s="41">
        <f>DBDataValidator!$B$1</f>
        <v>0</v>
      </c>
      <c r="B61" s="33"/>
      <c r="C61" s="33">
        <f>BlanKForm!G156</f>
        <v>0</v>
      </c>
      <c r="D61" s="33">
        <f>BlanKForm!H156</f>
        <v>0</v>
      </c>
      <c r="E61" s="37">
        <f>BlanKForm!I156</f>
        <v>0</v>
      </c>
      <c r="F61" s="36">
        <f>BlanKForm!E156</f>
        <v>0</v>
      </c>
      <c r="G61" s="38">
        <f>BlanKForm!J156</f>
        <v>0</v>
      </c>
      <c r="H61" s="33">
        <f>BlanKForm!K156</f>
        <v>0</v>
      </c>
      <c r="I61" s="33">
        <f>BlanKForm!L156</f>
        <v>0</v>
      </c>
      <c r="J61" s="33">
        <f>BlanKForm!M156</f>
        <v>0</v>
      </c>
      <c r="K61" s="33">
        <f>BlanKForm!N156</f>
        <v>0</v>
      </c>
      <c r="L61" s="33">
        <f>BlanKForm!O156</f>
        <v>0</v>
      </c>
      <c r="M61" s="33">
        <f>BlanKForm!Q156</f>
        <v>0</v>
      </c>
      <c r="N61" s="33">
        <f>BlanKForm!S156</f>
        <v>0</v>
      </c>
      <c r="O61" s="33">
        <f>BlanKForm!T156</f>
        <v>0</v>
      </c>
      <c r="P61" s="34">
        <f t="shared" si="4"/>
        <v>0</v>
      </c>
      <c r="Q61" s="34">
        <f t="shared" si="5"/>
        <v>0</v>
      </c>
      <c r="R61" s="34">
        <f>BlanKForm!A156</f>
        <v>0</v>
      </c>
      <c r="S61" s="35">
        <f>BlanKForm!U156</f>
        <v>0</v>
      </c>
      <c r="T61" s="35">
        <f>BlanKForm!V156</f>
        <v>0</v>
      </c>
    </row>
    <row r="62" spans="1:20" x14ac:dyDescent="0.25">
      <c r="A62" s="41">
        <f>DBDataValidator!$B$1</f>
        <v>0</v>
      </c>
      <c r="B62" s="33"/>
      <c r="C62" s="33">
        <f>BlanKForm!G157</f>
        <v>0</v>
      </c>
      <c r="D62" s="33">
        <f>BlanKForm!H157</f>
        <v>0</v>
      </c>
      <c r="E62" s="37">
        <f>BlanKForm!I157</f>
        <v>0</v>
      </c>
      <c r="F62" s="36">
        <f>BlanKForm!E157</f>
        <v>0</v>
      </c>
      <c r="G62" s="38">
        <f>BlanKForm!J157</f>
        <v>0</v>
      </c>
      <c r="H62" s="33">
        <f>BlanKForm!K157</f>
        <v>0</v>
      </c>
      <c r="I62" s="33">
        <f>BlanKForm!L157</f>
        <v>0</v>
      </c>
      <c r="J62" s="33">
        <f>BlanKForm!M157</f>
        <v>0</v>
      </c>
      <c r="K62" s="33">
        <f>BlanKForm!N157</f>
        <v>0</v>
      </c>
      <c r="L62" s="33">
        <f>BlanKForm!O157</f>
        <v>0</v>
      </c>
      <c r="M62" s="33">
        <f>BlanKForm!Q157</f>
        <v>0</v>
      </c>
      <c r="N62" s="33">
        <f>BlanKForm!S157</f>
        <v>0</v>
      </c>
      <c r="O62" s="33">
        <f>BlanKForm!T157</f>
        <v>0</v>
      </c>
      <c r="P62" s="34">
        <f t="shared" si="4"/>
        <v>0</v>
      </c>
      <c r="Q62" s="34">
        <f t="shared" si="5"/>
        <v>0</v>
      </c>
      <c r="R62" s="34">
        <f>BlanKForm!A157</f>
        <v>0</v>
      </c>
      <c r="S62" s="35">
        <f>BlanKForm!U157</f>
        <v>0</v>
      </c>
      <c r="T62" s="35">
        <f>BlanKForm!V157</f>
        <v>0</v>
      </c>
    </row>
    <row r="63" spans="1:20" x14ac:dyDescent="0.25">
      <c r="A63" s="41">
        <f>DBDataValidator!$B$1</f>
        <v>0</v>
      </c>
      <c r="B63" s="33"/>
      <c r="C63" s="33">
        <f>BlanKForm!G158</f>
        <v>0</v>
      </c>
      <c r="D63" s="33">
        <f>BlanKForm!H158</f>
        <v>0</v>
      </c>
      <c r="E63" s="37">
        <f>BlanKForm!I158</f>
        <v>0</v>
      </c>
      <c r="F63" s="36">
        <f>BlanKForm!E158</f>
        <v>0</v>
      </c>
      <c r="G63" s="38">
        <f>BlanKForm!J158</f>
        <v>0</v>
      </c>
      <c r="H63" s="33">
        <f>BlanKForm!K158</f>
        <v>0</v>
      </c>
      <c r="I63" s="33">
        <f>BlanKForm!L158</f>
        <v>0</v>
      </c>
      <c r="J63" s="33">
        <f>BlanKForm!M158</f>
        <v>0</v>
      </c>
      <c r="K63" s="33">
        <f>BlanKForm!N158</f>
        <v>0</v>
      </c>
      <c r="L63" s="33">
        <f>BlanKForm!O158</f>
        <v>0</v>
      </c>
      <c r="M63" s="33">
        <f>BlanKForm!Q158</f>
        <v>0</v>
      </c>
      <c r="N63" s="33">
        <f>BlanKForm!S158</f>
        <v>0</v>
      </c>
      <c r="O63" s="33">
        <f>BlanKForm!T158</f>
        <v>0</v>
      </c>
      <c r="P63" s="34">
        <f t="shared" si="4"/>
        <v>0</v>
      </c>
      <c r="Q63" s="34">
        <f t="shared" si="5"/>
        <v>0</v>
      </c>
      <c r="R63" s="34">
        <f>BlanKForm!A158</f>
        <v>0</v>
      </c>
      <c r="S63" s="35">
        <f>BlanKForm!U158</f>
        <v>0</v>
      </c>
      <c r="T63" s="35">
        <f>BlanKForm!V158</f>
        <v>0</v>
      </c>
    </row>
    <row r="64" spans="1:20" x14ac:dyDescent="0.25">
      <c r="A64" s="41">
        <f>DBDataValidator!$B$1</f>
        <v>0</v>
      </c>
      <c r="B64" s="33"/>
      <c r="C64" s="33">
        <f>BlanKForm!G159</f>
        <v>0</v>
      </c>
      <c r="D64" s="33">
        <f>BlanKForm!H159</f>
        <v>0</v>
      </c>
      <c r="E64" s="37">
        <f>BlanKForm!I159</f>
        <v>0</v>
      </c>
      <c r="F64" s="36">
        <f>BlanKForm!E159</f>
        <v>0</v>
      </c>
      <c r="G64" s="38">
        <f>BlanKForm!J159</f>
        <v>0</v>
      </c>
      <c r="H64" s="33">
        <f>BlanKForm!K159</f>
        <v>0</v>
      </c>
      <c r="I64" s="33">
        <f>BlanKForm!L159</f>
        <v>0</v>
      </c>
      <c r="J64" s="33">
        <f>BlanKForm!M159</f>
        <v>0</v>
      </c>
      <c r="K64" s="33">
        <f>BlanKForm!N159</f>
        <v>0</v>
      </c>
      <c r="L64" s="33">
        <f>BlanKForm!O159</f>
        <v>0</v>
      </c>
      <c r="M64" s="33">
        <f>BlanKForm!Q159</f>
        <v>0</v>
      </c>
      <c r="N64" s="33">
        <f>BlanKForm!S159</f>
        <v>0</v>
      </c>
      <c r="O64" s="33">
        <f>BlanKForm!T159</f>
        <v>0</v>
      </c>
      <c r="P64" s="34">
        <f t="shared" si="4"/>
        <v>0</v>
      </c>
      <c r="Q64" s="34">
        <f t="shared" si="5"/>
        <v>0</v>
      </c>
      <c r="R64" s="34">
        <f>BlanKForm!A159</f>
        <v>0</v>
      </c>
      <c r="S64" s="35">
        <f>BlanKForm!U159</f>
        <v>0</v>
      </c>
      <c r="T64" s="35">
        <f>BlanKForm!V159</f>
        <v>0</v>
      </c>
    </row>
    <row r="65" spans="1:20" x14ac:dyDescent="0.25">
      <c r="A65" s="41">
        <f>DBDataValidator!$B$1</f>
        <v>0</v>
      </c>
      <c r="B65" s="33"/>
      <c r="C65" s="33">
        <f>BlanKForm!G160</f>
        <v>0</v>
      </c>
      <c r="D65" s="33">
        <f>BlanKForm!H160</f>
        <v>0</v>
      </c>
      <c r="E65" s="37">
        <f>BlanKForm!I160</f>
        <v>0</v>
      </c>
      <c r="F65" s="36">
        <f>BlanKForm!E160</f>
        <v>0</v>
      </c>
      <c r="G65" s="38">
        <f>BlanKForm!J160</f>
        <v>0</v>
      </c>
      <c r="H65" s="33">
        <f>BlanKForm!K160</f>
        <v>0</v>
      </c>
      <c r="I65" s="33">
        <f>BlanKForm!L160</f>
        <v>0</v>
      </c>
      <c r="J65" s="33">
        <f>BlanKForm!M160</f>
        <v>0</v>
      </c>
      <c r="K65" s="33">
        <f>BlanKForm!N160</f>
        <v>0</v>
      </c>
      <c r="L65" s="33">
        <f>BlanKForm!O160</f>
        <v>0</v>
      </c>
      <c r="M65" s="33">
        <f>BlanKForm!Q160</f>
        <v>0</v>
      </c>
      <c r="N65" s="33">
        <f>BlanKForm!S160</f>
        <v>0</v>
      </c>
      <c r="O65" s="33">
        <f>BlanKForm!T160</f>
        <v>0</v>
      </c>
      <c r="P65" s="34">
        <f t="shared" si="4"/>
        <v>0</v>
      </c>
      <c r="Q65" s="34">
        <f t="shared" si="5"/>
        <v>0</v>
      </c>
      <c r="R65" s="34">
        <f>BlanKForm!A160</f>
        <v>0</v>
      </c>
      <c r="S65" s="35">
        <f>BlanKForm!U160</f>
        <v>0</v>
      </c>
      <c r="T65" s="35">
        <f>BlanKForm!V160</f>
        <v>0</v>
      </c>
    </row>
    <row r="66" spans="1:20" x14ac:dyDescent="0.25">
      <c r="A66" s="41">
        <f>DBDataValidator!$B$1</f>
        <v>0</v>
      </c>
      <c r="B66" s="33"/>
      <c r="C66" s="33">
        <f>BlanKForm!G161</f>
        <v>0</v>
      </c>
      <c r="D66" s="33">
        <f>BlanKForm!H161</f>
        <v>0</v>
      </c>
      <c r="E66" s="37">
        <f>BlanKForm!I161</f>
        <v>0</v>
      </c>
      <c r="F66" s="36">
        <f>BlanKForm!E161</f>
        <v>0</v>
      </c>
      <c r="G66" s="38">
        <f>BlanKForm!J161</f>
        <v>0</v>
      </c>
      <c r="H66" s="33">
        <f>BlanKForm!K161</f>
        <v>0</v>
      </c>
      <c r="I66" s="33">
        <f>BlanKForm!L161</f>
        <v>0</v>
      </c>
      <c r="J66" s="33">
        <f>BlanKForm!M161</f>
        <v>0</v>
      </c>
      <c r="K66" s="33">
        <f>BlanKForm!N161</f>
        <v>0</v>
      </c>
      <c r="L66" s="33">
        <f>BlanKForm!O161</f>
        <v>0</v>
      </c>
      <c r="M66" s="33">
        <f>BlanKForm!Q161</f>
        <v>0</v>
      </c>
      <c r="N66" s="33">
        <f>BlanKForm!S161</f>
        <v>0</v>
      </c>
      <c r="O66" s="33">
        <f>BlanKForm!T161</f>
        <v>0</v>
      </c>
      <c r="P66" s="34">
        <f t="shared" si="4"/>
        <v>0</v>
      </c>
      <c r="Q66" s="34">
        <f t="shared" si="5"/>
        <v>0</v>
      </c>
      <c r="R66" s="34">
        <f>BlanKForm!A161</f>
        <v>0</v>
      </c>
      <c r="S66" s="35">
        <f>BlanKForm!U161</f>
        <v>0</v>
      </c>
      <c r="T66" s="35">
        <f>BlanKForm!V161</f>
        <v>0</v>
      </c>
    </row>
    <row r="67" spans="1:20" x14ac:dyDescent="0.25">
      <c r="A67" s="41">
        <f>DBDataValidator!$B$1</f>
        <v>0</v>
      </c>
      <c r="B67" s="33"/>
      <c r="C67" s="33">
        <f>BlanKForm!G162</f>
        <v>0</v>
      </c>
      <c r="D67" s="33">
        <f>BlanKForm!H162</f>
        <v>0</v>
      </c>
      <c r="E67" s="37">
        <f>BlanKForm!I162</f>
        <v>0</v>
      </c>
      <c r="F67" s="36">
        <f>BlanKForm!E162</f>
        <v>0</v>
      </c>
      <c r="G67" s="38">
        <f>BlanKForm!J162</f>
        <v>0</v>
      </c>
      <c r="H67" s="33">
        <f>BlanKForm!K162</f>
        <v>0</v>
      </c>
      <c r="I67" s="33">
        <f>BlanKForm!L162</f>
        <v>0</v>
      </c>
      <c r="J67" s="33">
        <f>BlanKForm!M162</f>
        <v>0</v>
      </c>
      <c r="K67" s="33">
        <f>BlanKForm!N162</f>
        <v>0</v>
      </c>
      <c r="L67" s="33">
        <f>BlanKForm!O162</f>
        <v>0</v>
      </c>
      <c r="M67" s="33">
        <f>BlanKForm!Q162</f>
        <v>0</v>
      </c>
      <c r="N67" s="33">
        <f>BlanKForm!S162</f>
        <v>0</v>
      </c>
      <c r="O67" s="33">
        <f>BlanKForm!T162</f>
        <v>0</v>
      </c>
      <c r="P67" s="34">
        <f t="shared" si="4"/>
        <v>0</v>
      </c>
      <c r="Q67" s="34">
        <f t="shared" si="5"/>
        <v>0</v>
      </c>
      <c r="R67" s="34">
        <f>BlanKForm!A162</f>
        <v>0</v>
      </c>
      <c r="S67" s="35">
        <f>BlanKForm!U162</f>
        <v>0</v>
      </c>
      <c r="T67" s="35">
        <f>BlanKForm!V162</f>
        <v>0</v>
      </c>
    </row>
    <row r="68" spans="1:20" x14ac:dyDescent="0.25">
      <c r="A68" s="41">
        <f>DBDataValidator!$B$1</f>
        <v>0</v>
      </c>
      <c r="B68" s="33"/>
      <c r="C68" s="33">
        <f>BlanKForm!G163</f>
        <v>0</v>
      </c>
      <c r="D68" s="33">
        <f>BlanKForm!H163</f>
        <v>0</v>
      </c>
      <c r="E68" s="37">
        <f>BlanKForm!I163</f>
        <v>0</v>
      </c>
      <c r="F68" s="36">
        <f>BlanKForm!E163</f>
        <v>0</v>
      </c>
      <c r="G68" s="38">
        <f>BlanKForm!J163</f>
        <v>0</v>
      </c>
      <c r="H68" s="33">
        <f>BlanKForm!K163</f>
        <v>0</v>
      </c>
      <c r="I68" s="33">
        <f>BlanKForm!L163</f>
        <v>0</v>
      </c>
      <c r="J68" s="33">
        <f>BlanKForm!M163</f>
        <v>0</v>
      </c>
      <c r="K68" s="33">
        <f>BlanKForm!N163</f>
        <v>0</v>
      </c>
      <c r="L68" s="33">
        <f>BlanKForm!O163</f>
        <v>0</v>
      </c>
      <c r="M68" s="33">
        <f>BlanKForm!Q163</f>
        <v>0</v>
      </c>
      <c r="N68" s="33">
        <f>BlanKForm!S163</f>
        <v>0</v>
      </c>
      <c r="O68" s="33">
        <f>BlanKForm!T163</f>
        <v>0</v>
      </c>
      <c r="P68" s="34">
        <f t="shared" si="4"/>
        <v>0</v>
      </c>
      <c r="Q68" s="34">
        <f t="shared" si="5"/>
        <v>0</v>
      </c>
      <c r="R68" s="34">
        <f>BlanKForm!A163</f>
        <v>0</v>
      </c>
      <c r="S68" s="35">
        <f>BlanKForm!U163</f>
        <v>0</v>
      </c>
      <c r="T68" s="35">
        <f>BlanKForm!V163</f>
        <v>0</v>
      </c>
    </row>
    <row r="69" spans="1:20" x14ac:dyDescent="0.25">
      <c r="A69" s="41">
        <f>DBDataValidator!$B$1</f>
        <v>0</v>
      </c>
      <c r="B69" s="33"/>
      <c r="C69" s="33">
        <f>BlanKForm!G164</f>
        <v>0</v>
      </c>
      <c r="D69" s="33">
        <f>BlanKForm!H164</f>
        <v>0</v>
      </c>
      <c r="E69" s="37">
        <f>BlanKForm!I164</f>
        <v>0</v>
      </c>
      <c r="F69" s="36">
        <f>BlanKForm!E164</f>
        <v>0</v>
      </c>
      <c r="G69" s="38">
        <f>BlanKForm!J164</f>
        <v>0</v>
      </c>
      <c r="H69" s="33">
        <f>BlanKForm!K164</f>
        <v>0</v>
      </c>
      <c r="I69" s="33">
        <f>BlanKForm!L164</f>
        <v>0</v>
      </c>
      <c r="J69" s="33">
        <f>BlanKForm!M164</f>
        <v>0</v>
      </c>
      <c r="K69" s="33">
        <f>BlanKForm!N164</f>
        <v>0</v>
      </c>
      <c r="L69" s="33">
        <f>BlanKForm!O164</f>
        <v>0</v>
      </c>
      <c r="M69" s="33">
        <f>BlanKForm!Q164</f>
        <v>0</v>
      </c>
      <c r="N69" s="33">
        <f>BlanKForm!S164</f>
        <v>0</v>
      </c>
      <c r="O69" s="33">
        <f>BlanKForm!T164</f>
        <v>0</v>
      </c>
      <c r="P69" s="34">
        <f t="shared" si="4"/>
        <v>0</v>
      </c>
      <c r="Q69" s="34">
        <f t="shared" si="5"/>
        <v>0</v>
      </c>
      <c r="R69" s="34">
        <f>BlanKForm!A164</f>
        <v>0</v>
      </c>
      <c r="S69" s="35">
        <f>BlanKForm!U164</f>
        <v>0</v>
      </c>
      <c r="T69" s="35">
        <f>BlanKForm!V164</f>
        <v>0</v>
      </c>
    </row>
    <row r="70" spans="1:20" x14ac:dyDescent="0.25">
      <c r="A70" s="41">
        <f>DBDataValidator!$B$1</f>
        <v>0</v>
      </c>
      <c r="B70" s="33"/>
      <c r="C70" s="33">
        <f>BlanKForm!G165</f>
        <v>0</v>
      </c>
      <c r="D70" s="33">
        <f>BlanKForm!H165</f>
        <v>0</v>
      </c>
      <c r="E70" s="37">
        <f>BlanKForm!I165</f>
        <v>0</v>
      </c>
      <c r="F70" s="36">
        <f>BlanKForm!E165</f>
        <v>0</v>
      </c>
      <c r="G70" s="38">
        <f>BlanKForm!J165</f>
        <v>0</v>
      </c>
      <c r="H70" s="33">
        <f>BlanKForm!K165</f>
        <v>0</v>
      </c>
      <c r="I70" s="33">
        <f>BlanKForm!L165</f>
        <v>0</v>
      </c>
      <c r="J70" s="33">
        <f>BlanKForm!M165</f>
        <v>0</v>
      </c>
      <c r="K70" s="33">
        <f>BlanKForm!N165</f>
        <v>0</v>
      </c>
      <c r="L70" s="33">
        <f>BlanKForm!O165</f>
        <v>0</v>
      </c>
      <c r="M70" s="33">
        <f>BlanKForm!Q165</f>
        <v>0</v>
      </c>
      <c r="N70" s="33">
        <f>BlanKForm!S165</f>
        <v>0</v>
      </c>
      <c r="O70" s="33">
        <f>BlanKForm!T165</f>
        <v>0</v>
      </c>
      <c r="P70" s="34">
        <f t="shared" si="4"/>
        <v>0</v>
      </c>
      <c r="Q70" s="34">
        <f t="shared" si="5"/>
        <v>0</v>
      </c>
      <c r="R70" s="34">
        <f>BlanKForm!A165</f>
        <v>0</v>
      </c>
      <c r="S70" s="35">
        <f>BlanKForm!U165</f>
        <v>0</v>
      </c>
      <c r="T70" s="35">
        <f>BlanKForm!V165</f>
        <v>0</v>
      </c>
    </row>
    <row r="71" spans="1:20" x14ac:dyDescent="0.25">
      <c r="A71" s="41">
        <f>DBDataValidator!$B$1</f>
        <v>0</v>
      </c>
      <c r="B71" s="33"/>
      <c r="C71" s="33">
        <f>BlanKForm!G166</f>
        <v>0</v>
      </c>
      <c r="D71" s="33">
        <f>BlanKForm!H166</f>
        <v>0</v>
      </c>
      <c r="E71" s="37">
        <f>BlanKForm!I166</f>
        <v>0</v>
      </c>
      <c r="F71" s="36">
        <f>BlanKForm!E166</f>
        <v>0</v>
      </c>
      <c r="G71" s="38">
        <f>BlanKForm!J166</f>
        <v>0</v>
      </c>
      <c r="H71" s="33">
        <f>BlanKForm!K166</f>
        <v>0</v>
      </c>
      <c r="I71" s="33">
        <f>BlanKForm!L166</f>
        <v>0</v>
      </c>
      <c r="J71" s="33">
        <f>BlanKForm!M166</f>
        <v>0</v>
      </c>
      <c r="K71" s="33">
        <f>BlanKForm!N166</f>
        <v>0</v>
      </c>
      <c r="L71" s="33">
        <f>BlanKForm!O166</f>
        <v>0</v>
      </c>
      <c r="M71" s="33">
        <f>BlanKForm!Q166</f>
        <v>0</v>
      </c>
      <c r="N71" s="33">
        <f>BlanKForm!S166</f>
        <v>0</v>
      </c>
      <c r="O71" s="33">
        <f>BlanKForm!T166</f>
        <v>0</v>
      </c>
      <c r="P71" s="34">
        <f t="shared" si="4"/>
        <v>0</v>
      </c>
      <c r="Q71" s="34">
        <f t="shared" si="5"/>
        <v>0</v>
      </c>
      <c r="R71" s="34">
        <f>BlanKForm!A166</f>
        <v>0</v>
      </c>
      <c r="S71" s="35">
        <f>BlanKForm!U166</f>
        <v>0</v>
      </c>
      <c r="T71" s="35">
        <f>BlanKForm!V166</f>
        <v>0</v>
      </c>
    </row>
    <row r="72" spans="1:20" x14ac:dyDescent="0.25">
      <c r="A72" s="41">
        <f>DBDataValidator!$B$1</f>
        <v>0</v>
      </c>
      <c r="B72" s="33"/>
      <c r="C72" s="33">
        <f>BlanKForm!G167</f>
        <v>0</v>
      </c>
      <c r="D72" s="33">
        <f>BlanKForm!H167</f>
        <v>0</v>
      </c>
      <c r="E72" s="37">
        <f>BlanKForm!I167</f>
        <v>0</v>
      </c>
      <c r="F72" s="36">
        <f>BlanKForm!E167</f>
        <v>0</v>
      </c>
      <c r="G72" s="38">
        <f>BlanKForm!J167</f>
        <v>0</v>
      </c>
      <c r="H72" s="33">
        <f>BlanKForm!K167</f>
        <v>0</v>
      </c>
      <c r="I72" s="33">
        <f>BlanKForm!L167</f>
        <v>0</v>
      </c>
      <c r="J72" s="33">
        <f>BlanKForm!M167</f>
        <v>0</v>
      </c>
      <c r="K72" s="33">
        <f>BlanKForm!N167</f>
        <v>0</v>
      </c>
      <c r="L72" s="33">
        <f>BlanKForm!O167</f>
        <v>0</v>
      </c>
      <c r="M72" s="33">
        <f>BlanKForm!Q167</f>
        <v>0</v>
      </c>
      <c r="N72" s="33">
        <f>BlanKForm!S167</f>
        <v>0</v>
      </c>
      <c r="O72" s="33">
        <f>BlanKForm!T167</f>
        <v>0</v>
      </c>
      <c r="P72" s="34">
        <f t="shared" si="4"/>
        <v>0</v>
      </c>
      <c r="Q72" s="34">
        <f t="shared" si="5"/>
        <v>0</v>
      </c>
      <c r="R72" s="34">
        <f>BlanKForm!A167</f>
        <v>0</v>
      </c>
      <c r="S72" s="35">
        <f>BlanKForm!U167</f>
        <v>0</v>
      </c>
      <c r="T72" s="35">
        <f>BlanKForm!V167</f>
        <v>0</v>
      </c>
    </row>
    <row r="73" spans="1:20" x14ac:dyDescent="0.25">
      <c r="A73" s="41">
        <f>DBDataValidator!$B$1</f>
        <v>0</v>
      </c>
      <c r="B73" s="33"/>
      <c r="C73" s="33">
        <f>BlanKForm!G168</f>
        <v>0</v>
      </c>
      <c r="D73" s="33">
        <f>BlanKForm!H168</f>
        <v>0</v>
      </c>
      <c r="E73" s="37">
        <f>BlanKForm!I168</f>
        <v>0</v>
      </c>
      <c r="F73" s="36">
        <f>BlanKForm!E168</f>
        <v>0</v>
      </c>
      <c r="G73" s="38">
        <f>BlanKForm!J168</f>
        <v>0</v>
      </c>
      <c r="H73" s="33">
        <f>BlanKForm!K168</f>
        <v>0</v>
      </c>
      <c r="I73" s="33">
        <f>BlanKForm!L168</f>
        <v>0</v>
      </c>
      <c r="J73" s="33">
        <f>BlanKForm!M168</f>
        <v>0</v>
      </c>
      <c r="K73" s="33">
        <f>BlanKForm!N168</f>
        <v>0</v>
      </c>
      <c r="L73" s="33">
        <f>BlanKForm!O168</f>
        <v>0</v>
      </c>
      <c r="M73" s="33">
        <f>BlanKForm!Q168</f>
        <v>0</v>
      </c>
      <c r="N73" s="33">
        <f>BlanKForm!S168</f>
        <v>0</v>
      </c>
      <c r="O73" s="33">
        <f>BlanKForm!T168</f>
        <v>0</v>
      </c>
      <c r="P73" s="34">
        <f t="shared" si="4"/>
        <v>0</v>
      </c>
      <c r="Q73" s="34">
        <f t="shared" si="5"/>
        <v>0</v>
      </c>
      <c r="R73" s="34">
        <f>BlanKForm!A168</f>
        <v>0</v>
      </c>
      <c r="S73" s="35">
        <f>BlanKForm!U168</f>
        <v>0</v>
      </c>
      <c r="T73" s="35">
        <f>BlanKForm!V168</f>
        <v>0</v>
      </c>
    </row>
    <row r="74" spans="1:20" x14ac:dyDescent="0.25">
      <c r="A74" s="41">
        <f>DBDataValidator!$B$1</f>
        <v>0</v>
      </c>
      <c r="B74" s="33"/>
      <c r="C74" s="33">
        <f>BlanKForm!G169</f>
        <v>0</v>
      </c>
      <c r="D74" s="33">
        <f>BlanKForm!H169</f>
        <v>0</v>
      </c>
      <c r="E74" s="37">
        <f>BlanKForm!I169</f>
        <v>0</v>
      </c>
      <c r="F74" s="36">
        <f>BlanKForm!E169</f>
        <v>0</v>
      </c>
      <c r="G74" s="38">
        <f>BlanKForm!J169</f>
        <v>0</v>
      </c>
      <c r="H74" s="33">
        <f>BlanKForm!K169</f>
        <v>0</v>
      </c>
      <c r="I74" s="33">
        <f>BlanKForm!L169</f>
        <v>0</v>
      </c>
      <c r="J74" s="33">
        <f>BlanKForm!M169</f>
        <v>0</v>
      </c>
      <c r="K74" s="33">
        <f>BlanKForm!N169</f>
        <v>0</v>
      </c>
      <c r="L74" s="33">
        <f>BlanKForm!O169</f>
        <v>0</v>
      </c>
      <c r="M74" s="33">
        <f>BlanKForm!Q169</f>
        <v>0</v>
      </c>
      <c r="N74" s="33">
        <f>BlanKForm!S169</f>
        <v>0</v>
      </c>
      <c r="O74" s="33">
        <f>BlanKForm!T169</f>
        <v>0</v>
      </c>
      <c r="P74" s="34">
        <f t="shared" si="4"/>
        <v>0</v>
      </c>
      <c r="Q74" s="34">
        <f t="shared" si="5"/>
        <v>0</v>
      </c>
      <c r="R74" s="34">
        <f>BlanKForm!A169</f>
        <v>0</v>
      </c>
      <c r="S74" s="35">
        <f>BlanKForm!U169</f>
        <v>0</v>
      </c>
      <c r="T74" s="35">
        <f>BlanKForm!V169</f>
        <v>0</v>
      </c>
    </row>
    <row r="75" spans="1:20" x14ac:dyDescent="0.25">
      <c r="A75" s="41">
        <f>DBDataValidator!$B$1</f>
        <v>0</v>
      </c>
      <c r="B75" s="33"/>
      <c r="C75" s="33">
        <f>BlanKForm!G170</f>
        <v>0</v>
      </c>
      <c r="D75" s="33">
        <f>BlanKForm!H170</f>
        <v>0</v>
      </c>
      <c r="E75" s="37">
        <f>BlanKForm!I170</f>
        <v>0</v>
      </c>
      <c r="F75" s="36">
        <f>BlanKForm!E170</f>
        <v>0</v>
      </c>
      <c r="G75" s="38">
        <f>BlanKForm!J170</f>
        <v>0</v>
      </c>
      <c r="H75" s="33">
        <f>BlanKForm!K170</f>
        <v>0</v>
      </c>
      <c r="I75" s="33">
        <f>BlanKForm!L170</f>
        <v>0</v>
      </c>
      <c r="J75" s="33">
        <f>BlanKForm!M170</f>
        <v>0</v>
      </c>
      <c r="K75" s="33">
        <f>BlanKForm!N170</f>
        <v>0</v>
      </c>
      <c r="L75" s="33">
        <f>BlanKForm!O170</f>
        <v>0</v>
      </c>
      <c r="M75" s="33">
        <f>BlanKForm!Q170</f>
        <v>0</v>
      </c>
      <c r="N75" s="33">
        <f>BlanKForm!S170</f>
        <v>0</v>
      </c>
      <c r="O75" s="33">
        <f>BlanKForm!T170</f>
        <v>0</v>
      </c>
      <c r="P75" s="34">
        <f t="shared" si="4"/>
        <v>0</v>
      </c>
      <c r="Q75" s="34">
        <f t="shared" si="5"/>
        <v>0</v>
      </c>
      <c r="R75" s="34">
        <f>BlanKForm!A170</f>
        <v>0</v>
      </c>
      <c r="S75" s="35">
        <f>BlanKForm!U170</f>
        <v>0</v>
      </c>
      <c r="T75" s="35">
        <f>BlanKForm!V170</f>
        <v>0</v>
      </c>
    </row>
    <row r="76" spans="1:20" x14ac:dyDescent="0.25">
      <c r="A76" s="41">
        <f>DBDataValidator!$B$1</f>
        <v>0</v>
      </c>
      <c r="B76" s="33"/>
      <c r="C76" s="33">
        <f>BlanKForm!G171</f>
        <v>0</v>
      </c>
      <c r="D76" s="33">
        <f>BlanKForm!H171</f>
        <v>0</v>
      </c>
      <c r="E76" s="37">
        <f>BlanKForm!I171</f>
        <v>0</v>
      </c>
      <c r="F76" s="36">
        <f>BlanKForm!E171</f>
        <v>0</v>
      </c>
      <c r="G76" s="38">
        <f>BlanKForm!J171</f>
        <v>0</v>
      </c>
      <c r="H76" s="33">
        <f>BlanKForm!K171</f>
        <v>0</v>
      </c>
      <c r="I76" s="33">
        <f>BlanKForm!L171</f>
        <v>0</v>
      </c>
      <c r="J76" s="33">
        <f>BlanKForm!M171</f>
        <v>0</v>
      </c>
      <c r="K76" s="33">
        <f>BlanKForm!N171</f>
        <v>0</v>
      </c>
      <c r="L76" s="33">
        <f>BlanKForm!O171</f>
        <v>0</v>
      </c>
      <c r="M76" s="33">
        <f>BlanKForm!Q171</f>
        <v>0</v>
      </c>
      <c r="N76" s="33">
        <f>BlanKForm!S171</f>
        <v>0</v>
      </c>
      <c r="O76" s="33">
        <f>BlanKForm!T171</f>
        <v>0</v>
      </c>
      <c r="P76" s="34">
        <f t="shared" si="4"/>
        <v>0</v>
      </c>
      <c r="Q76" s="34">
        <f t="shared" si="5"/>
        <v>0</v>
      </c>
      <c r="R76" s="34">
        <f>BlanKForm!A171</f>
        <v>0</v>
      </c>
      <c r="S76" s="35">
        <f>BlanKForm!U171</f>
        <v>0</v>
      </c>
      <c r="T76" s="35">
        <f>BlanKForm!V171</f>
        <v>0</v>
      </c>
    </row>
    <row r="77" spans="1:20" x14ac:dyDescent="0.25">
      <c r="A77" s="41">
        <f>DBDataValidator!$B$1</f>
        <v>0</v>
      </c>
      <c r="B77" s="33"/>
      <c r="C77" s="33">
        <f>BlanKForm!G172</f>
        <v>0</v>
      </c>
      <c r="D77" s="33">
        <f>BlanKForm!H172</f>
        <v>0</v>
      </c>
      <c r="E77" s="37">
        <f>BlanKForm!I172</f>
        <v>0</v>
      </c>
      <c r="F77" s="36">
        <f>BlanKForm!E172</f>
        <v>0</v>
      </c>
      <c r="G77" s="38">
        <f>BlanKForm!J172</f>
        <v>0</v>
      </c>
      <c r="H77" s="33">
        <f>BlanKForm!K172</f>
        <v>0</v>
      </c>
      <c r="I77" s="33">
        <f>BlanKForm!L172</f>
        <v>0</v>
      </c>
      <c r="J77" s="33">
        <f>BlanKForm!M172</f>
        <v>0</v>
      </c>
      <c r="K77" s="33">
        <f>BlanKForm!N172</f>
        <v>0</v>
      </c>
      <c r="L77" s="33">
        <f>BlanKForm!O172</f>
        <v>0</v>
      </c>
      <c r="M77" s="33">
        <f>BlanKForm!Q172</f>
        <v>0</v>
      </c>
      <c r="N77" s="33">
        <f>BlanKForm!S172</f>
        <v>0</v>
      </c>
      <c r="O77" s="33">
        <f>BlanKForm!T172</f>
        <v>0</v>
      </c>
      <c r="P77" s="34">
        <f t="shared" si="4"/>
        <v>0</v>
      </c>
      <c r="Q77" s="34">
        <f t="shared" si="5"/>
        <v>0</v>
      </c>
      <c r="R77" s="34">
        <f>BlanKForm!A172</f>
        <v>0</v>
      </c>
      <c r="S77" s="35">
        <f>BlanKForm!U172</f>
        <v>0</v>
      </c>
      <c r="T77" s="35">
        <f>BlanKForm!V172</f>
        <v>0</v>
      </c>
    </row>
    <row r="78" spans="1:20" x14ac:dyDescent="0.25">
      <c r="A78" s="41">
        <f>DBDataValidator!$B$1</f>
        <v>0</v>
      </c>
      <c r="B78" s="33"/>
      <c r="C78" s="33">
        <f>BlanKForm!G173</f>
        <v>0</v>
      </c>
      <c r="D78" s="33">
        <f>BlanKForm!H173</f>
        <v>0</v>
      </c>
      <c r="E78" s="37">
        <f>BlanKForm!I173</f>
        <v>0</v>
      </c>
      <c r="F78" s="36">
        <f>BlanKForm!E173</f>
        <v>0</v>
      </c>
      <c r="G78" s="38">
        <f>BlanKForm!J173</f>
        <v>0</v>
      </c>
      <c r="H78" s="33">
        <f>BlanKForm!K173</f>
        <v>0</v>
      </c>
      <c r="I78" s="33">
        <f>BlanKForm!L173</f>
        <v>0</v>
      </c>
      <c r="J78" s="33">
        <f>BlanKForm!M173</f>
        <v>0</v>
      </c>
      <c r="K78" s="33">
        <f>BlanKForm!N173</f>
        <v>0</v>
      </c>
      <c r="L78" s="33">
        <f>BlanKForm!O173</f>
        <v>0</v>
      </c>
      <c r="M78" s="33">
        <f>BlanKForm!Q173</f>
        <v>0</v>
      </c>
      <c r="N78" s="33">
        <f>BlanKForm!S173</f>
        <v>0</v>
      </c>
      <c r="O78" s="33">
        <f>BlanKForm!T173</f>
        <v>0</v>
      </c>
      <c r="P78" s="34">
        <f t="shared" si="4"/>
        <v>0</v>
      </c>
      <c r="Q78" s="34">
        <f t="shared" si="5"/>
        <v>0</v>
      </c>
      <c r="R78" s="34">
        <f>BlanKForm!A173</f>
        <v>0</v>
      </c>
      <c r="S78" s="35">
        <f>BlanKForm!U173</f>
        <v>0</v>
      </c>
      <c r="T78" s="35">
        <f>BlanKForm!V173</f>
        <v>0</v>
      </c>
    </row>
    <row r="79" spans="1:20" x14ac:dyDescent="0.25">
      <c r="A79" s="41">
        <f>DBDataValidator!$B$1</f>
        <v>0</v>
      </c>
      <c r="B79" s="33"/>
      <c r="C79" s="33">
        <f>BlanKForm!G174</f>
        <v>0</v>
      </c>
      <c r="D79" s="33">
        <f>BlanKForm!H174</f>
        <v>0</v>
      </c>
      <c r="E79" s="37">
        <f>BlanKForm!I174</f>
        <v>0</v>
      </c>
      <c r="F79" s="36">
        <f>BlanKForm!E174</f>
        <v>0</v>
      </c>
      <c r="G79" s="38">
        <f>BlanKForm!J174</f>
        <v>0</v>
      </c>
      <c r="H79" s="33">
        <f>BlanKForm!K174</f>
        <v>0</v>
      </c>
      <c r="I79" s="33">
        <f>BlanKForm!L174</f>
        <v>0</v>
      </c>
      <c r="J79" s="33">
        <f>BlanKForm!M174</f>
        <v>0</v>
      </c>
      <c r="K79" s="33">
        <f>BlanKForm!N174</f>
        <v>0</v>
      </c>
      <c r="L79" s="33">
        <f>BlanKForm!O174</f>
        <v>0</v>
      </c>
      <c r="M79" s="33">
        <f>BlanKForm!Q174</f>
        <v>0</v>
      </c>
      <c r="N79" s="33">
        <f>BlanKForm!S174</f>
        <v>0</v>
      </c>
      <c r="O79" s="33">
        <f>BlanKForm!T174</f>
        <v>0</v>
      </c>
      <c r="P79" s="34">
        <f t="shared" si="4"/>
        <v>0</v>
      </c>
      <c r="Q79" s="34">
        <f t="shared" si="5"/>
        <v>0</v>
      </c>
      <c r="R79" s="34">
        <f>BlanKForm!A174</f>
        <v>0</v>
      </c>
      <c r="S79" s="35">
        <f>BlanKForm!U174</f>
        <v>0</v>
      </c>
      <c r="T79" s="35">
        <f>BlanKForm!V174</f>
        <v>0</v>
      </c>
    </row>
    <row r="80" spans="1:20" x14ac:dyDescent="0.25">
      <c r="A80" s="41">
        <f>DBDataValidator!$B$1</f>
        <v>0</v>
      </c>
      <c r="B80" s="33"/>
      <c r="C80" s="33">
        <f>BlanKForm!G175</f>
        <v>0</v>
      </c>
      <c r="D80" s="33">
        <f>BlanKForm!H175</f>
        <v>0</v>
      </c>
      <c r="E80" s="37">
        <f>BlanKForm!I175</f>
        <v>0</v>
      </c>
      <c r="F80" s="36">
        <f>BlanKForm!E175</f>
        <v>0</v>
      </c>
      <c r="G80" s="38">
        <f>BlanKForm!J175</f>
        <v>0</v>
      </c>
      <c r="H80" s="33">
        <f>BlanKForm!K175</f>
        <v>0</v>
      </c>
      <c r="I80" s="33">
        <f>BlanKForm!L175</f>
        <v>0</v>
      </c>
      <c r="J80" s="33">
        <f>BlanKForm!M175</f>
        <v>0</v>
      </c>
      <c r="K80" s="33">
        <f>BlanKForm!N175</f>
        <v>0</v>
      </c>
      <c r="L80" s="33">
        <f>BlanKForm!O175</f>
        <v>0</v>
      </c>
      <c r="M80" s="33">
        <f>BlanKForm!Q175</f>
        <v>0</v>
      </c>
      <c r="N80" s="33">
        <f>BlanKForm!S175</f>
        <v>0</v>
      </c>
      <c r="O80" s="33">
        <f>BlanKForm!T175</f>
        <v>0</v>
      </c>
      <c r="P80" s="34">
        <f t="shared" si="4"/>
        <v>0</v>
      </c>
      <c r="Q80" s="34">
        <f t="shared" si="5"/>
        <v>0</v>
      </c>
      <c r="R80" s="34">
        <f>BlanKForm!A175</f>
        <v>0</v>
      </c>
      <c r="S80" s="35">
        <f>BlanKForm!U175</f>
        <v>0</v>
      </c>
      <c r="T80" s="35">
        <f>BlanKForm!V175</f>
        <v>0</v>
      </c>
    </row>
    <row r="81" spans="1:20" x14ac:dyDescent="0.25">
      <c r="A81" s="41">
        <f>DBDataValidator!$B$1</f>
        <v>0</v>
      </c>
      <c r="B81" s="33"/>
      <c r="C81" s="33">
        <f>BlanKForm!G176</f>
        <v>0</v>
      </c>
      <c r="D81" s="33">
        <f>BlanKForm!H176</f>
        <v>0</v>
      </c>
      <c r="E81" s="37">
        <f>BlanKForm!I176</f>
        <v>0</v>
      </c>
      <c r="F81" s="36">
        <f>BlanKForm!E176</f>
        <v>0</v>
      </c>
      <c r="G81" s="38">
        <f>BlanKForm!J176</f>
        <v>0</v>
      </c>
      <c r="H81" s="33">
        <f>BlanKForm!K176</f>
        <v>0</v>
      </c>
      <c r="I81" s="33">
        <f>BlanKForm!L176</f>
        <v>0</v>
      </c>
      <c r="J81" s="33">
        <f>BlanKForm!M176</f>
        <v>0</v>
      </c>
      <c r="K81" s="33">
        <f>BlanKForm!N176</f>
        <v>0</v>
      </c>
      <c r="L81" s="33">
        <f>BlanKForm!O176</f>
        <v>0</v>
      </c>
      <c r="M81" s="33">
        <f>BlanKForm!Q176</f>
        <v>0</v>
      </c>
      <c r="N81" s="33">
        <f>BlanKForm!S176</f>
        <v>0</v>
      </c>
      <c r="O81" s="33">
        <f>BlanKForm!T176</f>
        <v>0</v>
      </c>
      <c r="P81" s="34">
        <f t="shared" si="4"/>
        <v>0</v>
      </c>
      <c r="Q81" s="34">
        <f t="shared" si="5"/>
        <v>0</v>
      </c>
      <c r="R81" s="34">
        <f>BlanKForm!A176</f>
        <v>0</v>
      </c>
      <c r="S81" s="35">
        <f>BlanKForm!U176</f>
        <v>0</v>
      </c>
      <c r="T81" s="35">
        <f>BlanKForm!V176</f>
        <v>0</v>
      </c>
    </row>
    <row r="82" spans="1:20" x14ac:dyDescent="0.25">
      <c r="A82" s="41">
        <f>DBDataValidator!$B$1</f>
        <v>0</v>
      </c>
      <c r="B82" s="33"/>
      <c r="C82" s="33">
        <f>BlanKForm!G177</f>
        <v>0</v>
      </c>
      <c r="D82" s="33">
        <f>BlanKForm!H177</f>
        <v>0</v>
      </c>
      <c r="E82" s="37">
        <f>BlanKForm!I177</f>
        <v>0</v>
      </c>
      <c r="F82" s="36">
        <f>BlanKForm!E177</f>
        <v>0</v>
      </c>
      <c r="G82" s="38">
        <f>BlanKForm!J177</f>
        <v>0</v>
      </c>
      <c r="H82" s="33">
        <f>BlanKForm!K177</f>
        <v>0</v>
      </c>
      <c r="I82" s="33">
        <f>BlanKForm!L177</f>
        <v>0</v>
      </c>
      <c r="J82" s="33">
        <f>BlanKForm!M177</f>
        <v>0</v>
      </c>
      <c r="K82" s="33">
        <f>BlanKForm!N177</f>
        <v>0</v>
      </c>
      <c r="L82" s="33">
        <f>BlanKForm!O177</f>
        <v>0</v>
      </c>
      <c r="M82" s="33">
        <f>BlanKForm!Q177</f>
        <v>0</v>
      </c>
      <c r="N82" s="33">
        <f>BlanKForm!S177</f>
        <v>0</v>
      </c>
      <c r="O82" s="33">
        <f>BlanKForm!T177</f>
        <v>0</v>
      </c>
      <c r="P82" s="34">
        <f t="shared" si="4"/>
        <v>0</v>
      </c>
      <c r="Q82" s="34">
        <f t="shared" si="5"/>
        <v>0</v>
      </c>
      <c r="R82" s="34">
        <f>BlanKForm!A177</f>
        <v>0</v>
      </c>
      <c r="S82" s="35">
        <f>BlanKForm!U177</f>
        <v>0</v>
      </c>
      <c r="T82" s="35">
        <f>BlanKForm!V177</f>
        <v>0</v>
      </c>
    </row>
    <row r="83" spans="1:20" x14ac:dyDescent="0.25">
      <c r="A83" s="41">
        <f>DBDataValidator!$B$1</f>
        <v>0</v>
      </c>
      <c r="B83" s="33"/>
      <c r="C83" s="33">
        <f>BlanKForm!G178</f>
        <v>0</v>
      </c>
      <c r="D83" s="33">
        <f>BlanKForm!H178</f>
        <v>0</v>
      </c>
      <c r="E83" s="37">
        <f>BlanKForm!I178</f>
        <v>0</v>
      </c>
      <c r="F83" s="36">
        <f>BlanKForm!E178</f>
        <v>0</v>
      </c>
      <c r="G83" s="38">
        <f>BlanKForm!J178</f>
        <v>0</v>
      </c>
      <c r="H83" s="33">
        <f>BlanKForm!K178</f>
        <v>0</v>
      </c>
      <c r="I83" s="33">
        <f>BlanKForm!L178</f>
        <v>0</v>
      </c>
      <c r="J83" s="33">
        <f>BlanKForm!M178</f>
        <v>0</v>
      </c>
      <c r="K83" s="33">
        <f>BlanKForm!N178</f>
        <v>0</v>
      </c>
      <c r="L83" s="33">
        <f>BlanKForm!O178</f>
        <v>0</v>
      </c>
      <c r="M83" s="33">
        <f>BlanKForm!Q178</f>
        <v>0</v>
      </c>
      <c r="N83" s="33">
        <f>BlanKForm!S178</f>
        <v>0</v>
      </c>
      <c r="O83" s="33">
        <f>BlanKForm!T178</f>
        <v>0</v>
      </c>
      <c r="P83" s="34">
        <f t="shared" si="4"/>
        <v>0</v>
      </c>
      <c r="Q83" s="34">
        <f t="shared" si="5"/>
        <v>0</v>
      </c>
      <c r="R83" s="34">
        <f>BlanKForm!A178</f>
        <v>0</v>
      </c>
      <c r="S83" s="35">
        <f>BlanKForm!U178</f>
        <v>0</v>
      </c>
      <c r="T83" s="35">
        <f>BlanKForm!V178</f>
        <v>0</v>
      </c>
    </row>
    <row r="84" spans="1:20" x14ac:dyDescent="0.25">
      <c r="A84" s="41">
        <f>DBDataValidator!$B$1</f>
        <v>0</v>
      </c>
      <c r="B84" s="33"/>
      <c r="C84" s="33">
        <f>BlanKForm!G179</f>
        <v>0</v>
      </c>
      <c r="D84" s="33">
        <f>BlanKForm!H179</f>
        <v>0</v>
      </c>
      <c r="E84" s="37">
        <f>BlanKForm!I179</f>
        <v>0</v>
      </c>
      <c r="F84" s="36">
        <f>BlanKForm!E179</f>
        <v>0</v>
      </c>
      <c r="G84" s="38">
        <f>BlanKForm!J179</f>
        <v>0</v>
      </c>
      <c r="H84" s="33">
        <f>BlanKForm!K179</f>
        <v>0</v>
      </c>
      <c r="I84" s="33">
        <f>BlanKForm!L179</f>
        <v>0</v>
      </c>
      <c r="J84" s="33">
        <f>BlanKForm!M179</f>
        <v>0</v>
      </c>
      <c r="K84" s="33">
        <f>BlanKForm!N179</f>
        <v>0</v>
      </c>
      <c r="L84" s="33">
        <f>BlanKForm!O179</f>
        <v>0</v>
      </c>
      <c r="M84" s="33">
        <f>BlanKForm!Q179</f>
        <v>0</v>
      </c>
      <c r="N84" s="33">
        <f>BlanKForm!S179</f>
        <v>0</v>
      </c>
      <c r="O84" s="33">
        <f>BlanKForm!T179</f>
        <v>0</v>
      </c>
      <c r="P84" s="34">
        <f t="shared" si="4"/>
        <v>0</v>
      </c>
      <c r="Q84" s="34">
        <f t="shared" si="5"/>
        <v>0</v>
      </c>
      <c r="R84" s="34">
        <f>BlanKForm!A179</f>
        <v>0</v>
      </c>
      <c r="S84" s="35">
        <f>BlanKForm!U179</f>
        <v>0</v>
      </c>
      <c r="T84" s="35">
        <f>BlanKForm!V179</f>
        <v>0</v>
      </c>
    </row>
    <row r="85" spans="1:20" x14ac:dyDescent="0.25">
      <c r="A85" s="41">
        <f>DBDataValidator!$B$1</f>
        <v>0</v>
      </c>
      <c r="B85" s="33"/>
      <c r="C85" s="33">
        <f>BlanKForm!G180</f>
        <v>0</v>
      </c>
      <c r="D85" s="33">
        <f>BlanKForm!H180</f>
        <v>0</v>
      </c>
      <c r="E85" s="37">
        <f>BlanKForm!I180</f>
        <v>0</v>
      </c>
      <c r="F85" s="36">
        <f>BlanKForm!E180</f>
        <v>0</v>
      </c>
      <c r="G85" s="38">
        <f>BlanKForm!J180</f>
        <v>0</v>
      </c>
      <c r="H85" s="33">
        <f>BlanKForm!K180</f>
        <v>0</v>
      </c>
      <c r="I85" s="33">
        <f>BlanKForm!L180</f>
        <v>0</v>
      </c>
      <c r="J85" s="33">
        <f>BlanKForm!M180</f>
        <v>0</v>
      </c>
      <c r="K85" s="33">
        <f>BlanKForm!N180</f>
        <v>0</v>
      </c>
      <c r="L85" s="33">
        <f>BlanKForm!O180</f>
        <v>0</v>
      </c>
      <c r="M85" s="33">
        <f>BlanKForm!Q180</f>
        <v>0</v>
      </c>
      <c r="N85" s="33">
        <f>BlanKForm!S180</f>
        <v>0</v>
      </c>
      <c r="O85" s="33">
        <f>BlanKForm!T180</f>
        <v>0</v>
      </c>
      <c r="P85" s="34">
        <f t="shared" si="4"/>
        <v>0</v>
      </c>
      <c r="Q85" s="34">
        <f t="shared" si="5"/>
        <v>0</v>
      </c>
      <c r="R85" s="34">
        <f>BlanKForm!A180</f>
        <v>0</v>
      </c>
      <c r="S85" s="35">
        <f>BlanKForm!U180</f>
        <v>0</v>
      </c>
      <c r="T85" s="35">
        <f>BlanKForm!V180</f>
        <v>0</v>
      </c>
    </row>
    <row r="86" spans="1:20" x14ac:dyDescent="0.25">
      <c r="A86" s="41">
        <f>DBDataValidator!$B$1</f>
        <v>0</v>
      </c>
      <c r="B86" s="33"/>
      <c r="C86" s="33">
        <f>BlanKForm!G181</f>
        <v>0</v>
      </c>
      <c r="D86" s="33">
        <f>BlanKForm!H181</f>
        <v>0</v>
      </c>
      <c r="E86" s="37">
        <f>BlanKForm!I181</f>
        <v>0</v>
      </c>
      <c r="F86" s="36">
        <f>BlanKForm!E181</f>
        <v>0</v>
      </c>
      <c r="G86" s="38">
        <f>BlanKForm!J181</f>
        <v>0</v>
      </c>
      <c r="H86" s="33">
        <f>BlanKForm!K181</f>
        <v>0</v>
      </c>
      <c r="I86" s="33">
        <f>BlanKForm!L181</f>
        <v>0</v>
      </c>
      <c r="J86" s="33">
        <f>BlanKForm!M181</f>
        <v>0</v>
      </c>
      <c r="K86" s="33">
        <f>BlanKForm!N181</f>
        <v>0</v>
      </c>
      <c r="L86" s="33">
        <f>BlanKForm!O181</f>
        <v>0</v>
      </c>
      <c r="M86" s="33">
        <f>BlanKForm!Q181</f>
        <v>0</v>
      </c>
      <c r="N86" s="33">
        <f>BlanKForm!S181</f>
        <v>0</v>
      </c>
      <c r="O86" s="33">
        <f>BlanKForm!T181</f>
        <v>0</v>
      </c>
      <c r="P86" s="34">
        <f t="shared" si="4"/>
        <v>0</v>
      </c>
      <c r="Q86" s="34">
        <f t="shared" si="5"/>
        <v>0</v>
      </c>
      <c r="R86" s="34">
        <f>BlanKForm!A181</f>
        <v>0</v>
      </c>
      <c r="S86" s="35">
        <f>BlanKForm!U181</f>
        <v>0</v>
      </c>
      <c r="T86" s="35">
        <f>BlanKForm!V181</f>
        <v>0</v>
      </c>
    </row>
    <row r="87" spans="1:20" x14ac:dyDescent="0.25">
      <c r="A87" s="41">
        <f>DBDataValidator!$B$1</f>
        <v>0</v>
      </c>
      <c r="B87" s="33"/>
      <c r="C87" s="33">
        <f>BlanKForm!G182</f>
        <v>0</v>
      </c>
      <c r="D87" s="33">
        <f>BlanKForm!H182</f>
        <v>0</v>
      </c>
      <c r="E87" s="37">
        <f>BlanKForm!I182</f>
        <v>0</v>
      </c>
      <c r="F87" s="36">
        <f>BlanKForm!E182</f>
        <v>0</v>
      </c>
      <c r="G87" s="38">
        <f>BlanKForm!J182</f>
        <v>0</v>
      </c>
      <c r="H87" s="33">
        <f>BlanKForm!K182</f>
        <v>0</v>
      </c>
      <c r="I87" s="33">
        <f>BlanKForm!L182</f>
        <v>0</v>
      </c>
      <c r="J87" s="33">
        <f>BlanKForm!M182</f>
        <v>0</v>
      </c>
      <c r="K87" s="33">
        <f>BlanKForm!N182</f>
        <v>0</v>
      </c>
      <c r="L87" s="33">
        <f>BlanKForm!O182</f>
        <v>0</v>
      </c>
      <c r="M87" s="33">
        <f>BlanKForm!Q182</f>
        <v>0</v>
      </c>
      <c r="N87" s="33">
        <f>BlanKForm!S182</f>
        <v>0</v>
      </c>
      <c r="O87" s="33">
        <f>BlanKForm!T182</f>
        <v>0</v>
      </c>
      <c r="P87" s="34">
        <f t="shared" si="4"/>
        <v>0</v>
      </c>
      <c r="Q87" s="34">
        <f t="shared" si="5"/>
        <v>0</v>
      </c>
      <c r="R87" s="34">
        <f>BlanKForm!A182</f>
        <v>0</v>
      </c>
      <c r="S87" s="35">
        <f>BlanKForm!U182</f>
        <v>0</v>
      </c>
      <c r="T87" s="35">
        <f>BlanKForm!V182</f>
        <v>0</v>
      </c>
    </row>
    <row r="88" spans="1:20" x14ac:dyDescent="0.25">
      <c r="A88" s="41">
        <f>DBDataValidator!$B$1</f>
        <v>0</v>
      </c>
      <c r="B88" s="33"/>
      <c r="C88" s="33">
        <f>BlanKForm!G183</f>
        <v>0</v>
      </c>
      <c r="D88" s="33">
        <f>BlanKForm!H183</f>
        <v>0</v>
      </c>
      <c r="E88" s="37">
        <f>BlanKForm!I183</f>
        <v>0</v>
      </c>
      <c r="F88" s="36">
        <f>BlanKForm!E183</f>
        <v>0</v>
      </c>
      <c r="G88" s="38">
        <f>BlanKForm!J183</f>
        <v>0</v>
      </c>
      <c r="H88" s="33">
        <f>BlanKForm!K183</f>
        <v>0</v>
      </c>
      <c r="I88" s="33">
        <f>BlanKForm!L183</f>
        <v>0</v>
      </c>
      <c r="J88" s="33">
        <f>BlanKForm!M183</f>
        <v>0</v>
      </c>
      <c r="K88" s="33">
        <f>BlanKForm!N183</f>
        <v>0</v>
      </c>
      <c r="L88" s="33">
        <f>BlanKForm!O183</f>
        <v>0</v>
      </c>
      <c r="M88" s="33">
        <f>BlanKForm!Q183</f>
        <v>0</v>
      </c>
      <c r="N88" s="33">
        <f>BlanKForm!S183</f>
        <v>0</v>
      </c>
      <c r="O88" s="33">
        <f>BlanKForm!T183</f>
        <v>0</v>
      </c>
      <c r="P88" s="34">
        <f t="shared" si="4"/>
        <v>0</v>
      </c>
      <c r="Q88" s="34">
        <f t="shared" si="5"/>
        <v>0</v>
      </c>
      <c r="R88" s="34">
        <f>BlanKForm!A183</f>
        <v>0</v>
      </c>
      <c r="S88" s="35">
        <f>BlanKForm!U183</f>
        <v>0</v>
      </c>
      <c r="T88" s="35">
        <f>BlanKForm!V183</f>
        <v>0</v>
      </c>
    </row>
    <row r="89" spans="1:20" x14ac:dyDescent="0.25">
      <c r="A89" s="41">
        <f>DBDataValidator!$B$1</f>
        <v>0</v>
      </c>
      <c r="B89" s="33"/>
      <c r="C89" s="33">
        <f>BlanKForm!G184</f>
        <v>0</v>
      </c>
      <c r="D89" s="33">
        <f>BlanKForm!H184</f>
        <v>0</v>
      </c>
      <c r="E89" s="37">
        <f>BlanKForm!I184</f>
        <v>0</v>
      </c>
      <c r="F89" s="36">
        <f>BlanKForm!E184</f>
        <v>0</v>
      </c>
      <c r="G89" s="38">
        <f>BlanKForm!J184</f>
        <v>0</v>
      </c>
      <c r="H89" s="33">
        <f>BlanKForm!K184</f>
        <v>0</v>
      </c>
      <c r="I89" s="33">
        <f>BlanKForm!L184</f>
        <v>0</v>
      </c>
      <c r="J89" s="33">
        <f>BlanKForm!M184</f>
        <v>0</v>
      </c>
      <c r="K89" s="33">
        <f>BlanKForm!N184</f>
        <v>0</v>
      </c>
      <c r="L89" s="33">
        <f>BlanKForm!O184</f>
        <v>0</v>
      </c>
      <c r="M89" s="33">
        <f>BlanKForm!Q184</f>
        <v>0</v>
      </c>
      <c r="N89" s="33">
        <f>BlanKForm!S184</f>
        <v>0</v>
      </c>
      <c r="O89" s="33">
        <f>BlanKForm!T184</f>
        <v>0</v>
      </c>
      <c r="P89" s="34">
        <f t="shared" si="4"/>
        <v>0</v>
      </c>
      <c r="Q89" s="34">
        <f t="shared" si="5"/>
        <v>0</v>
      </c>
      <c r="R89" s="34">
        <f>BlanKForm!A184</f>
        <v>0</v>
      </c>
      <c r="S89" s="35">
        <f>BlanKForm!U184</f>
        <v>0</v>
      </c>
      <c r="T89" s="35">
        <f>BlanKForm!V184</f>
        <v>0</v>
      </c>
    </row>
    <row r="90" spans="1:20" x14ac:dyDescent="0.25">
      <c r="A90" s="41">
        <f>DBDataValidator!$B$1</f>
        <v>0</v>
      </c>
      <c r="B90" s="33"/>
      <c r="C90" s="33">
        <f>BlanKForm!G185</f>
        <v>0</v>
      </c>
      <c r="D90" s="33">
        <f>BlanKForm!H185</f>
        <v>0</v>
      </c>
      <c r="E90" s="37">
        <f>BlanKForm!I185</f>
        <v>0</v>
      </c>
      <c r="F90" s="36">
        <f>BlanKForm!E185</f>
        <v>0</v>
      </c>
      <c r="G90" s="38">
        <f>BlanKForm!J185</f>
        <v>0</v>
      </c>
      <c r="H90" s="33">
        <f>BlanKForm!K185</f>
        <v>0</v>
      </c>
      <c r="I90" s="33">
        <f>BlanKForm!L185</f>
        <v>0</v>
      </c>
      <c r="J90" s="33">
        <f>BlanKForm!M185</f>
        <v>0</v>
      </c>
      <c r="K90" s="33">
        <f>BlanKForm!N185</f>
        <v>0</v>
      </c>
      <c r="L90" s="33">
        <f>BlanKForm!O185</f>
        <v>0</v>
      </c>
      <c r="M90" s="33">
        <f>BlanKForm!Q185</f>
        <v>0</v>
      </c>
      <c r="N90" s="33">
        <f>BlanKForm!S185</f>
        <v>0</v>
      </c>
      <c r="O90" s="33">
        <f>BlanKForm!T185</f>
        <v>0</v>
      </c>
      <c r="P90" s="34">
        <f t="shared" si="4"/>
        <v>0</v>
      </c>
      <c r="Q90" s="34">
        <f t="shared" si="5"/>
        <v>0</v>
      </c>
      <c r="R90" s="34">
        <f>BlanKForm!A185</f>
        <v>0</v>
      </c>
      <c r="S90" s="35">
        <f>BlanKForm!U185</f>
        <v>0</v>
      </c>
      <c r="T90" s="35">
        <f>BlanKForm!V185</f>
        <v>0</v>
      </c>
    </row>
    <row r="91" spans="1:20" x14ac:dyDescent="0.25">
      <c r="A91" s="41">
        <f>DBDataValidator!$B$1</f>
        <v>0</v>
      </c>
      <c r="B91" s="33"/>
      <c r="C91" s="33">
        <f>BlanKForm!G186</f>
        <v>0</v>
      </c>
      <c r="D91" s="33">
        <f>BlanKForm!H186</f>
        <v>0</v>
      </c>
      <c r="E91" s="37">
        <f>BlanKForm!I186</f>
        <v>0</v>
      </c>
      <c r="F91" s="36">
        <f>BlanKForm!E186</f>
        <v>0</v>
      </c>
      <c r="G91" s="38">
        <f>BlanKForm!J186</f>
        <v>0</v>
      </c>
      <c r="H91" s="33">
        <f>BlanKForm!K186</f>
        <v>0</v>
      </c>
      <c r="I91" s="33">
        <f>BlanKForm!L186</f>
        <v>0</v>
      </c>
      <c r="J91" s="33">
        <f>BlanKForm!M186</f>
        <v>0</v>
      </c>
      <c r="K91" s="33">
        <f>BlanKForm!N186</f>
        <v>0</v>
      </c>
      <c r="L91" s="33">
        <f>BlanKForm!O186</f>
        <v>0</v>
      </c>
      <c r="M91" s="33">
        <f>BlanKForm!Q186</f>
        <v>0</v>
      </c>
      <c r="N91" s="33">
        <f>BlanKForm!S186</f>
        <v>0</v>
      </c>
      <c r="O91" s="33">
        <f>BlanKForm!T186</f>
        <v>0</v>
      </c>
      <c r="P91" s="34">
        <f t="shared" si="4"/>
        <v>0</v>
      </c>
      <c r="Q91" s="34">
        <f t="shared" si="5"/>
        <v>0</v>
      </c>
      <c r="R91" s="34">
        <f>BlanKForm!A186</f>
        <v>0</v>
      </c>
      <c r="S91" s="35">
        <f>BlanKForm!U186</f>
        <v>0</v>
      </c>
      <c r="T91" s="35">
        <f>BlanKForm!V186</f>
        <v>0</v>
      </c>
    </row>
    <row r="92" spans="1:20" x14ac:dyDescent="0.25">
      <c r="A92" s="41">
        <f>DBDataValidator!$B$1</f>
        <v>0</v>
      </c>
      <c r="B92" s="33"/>
      <c r="C92" s="33">
        <f>BlanKForm!G187</f>
        <v>0</v>
      </c>
      <c r="D92" s="33">
        <f>BlanKForm!H187</f>
        <v>0</v>
      </c>
      <c r="E92" s="37">
        <f>BlanKForm!I187</f>
        <v>0</v>
      </c>
      <c r="F92" s="36">
        <f>BlanKForm!E187</f>
        <v>0</v>
      </c>
      <c r="G92" s="38">
        <f>BlanKForm!J187</f>
        <v>0</v>
      </c>
      <c r="H92" s="33">
        <f>BlanKForm!K187</f>
        <v>0</v>
      </c>
      <c r="I92" s="33">
        <f>BlanKForm!L187</f>
        <v>0</v>
      </c>
      <c r="J92" s="33">
        <f>BlanKForm!M187</f>
        <v>0</v>
      </c>
      <c r="K92" s="33">
        <f>BlanKForm!N187</f>
        <v>0</v>
      </c>
      <c r="L92" s="33">
        <f>BlanKForm!O187</f>
        <v>0</v>
      </c>
      <c r="M92" s="33">
        <f>BlanKForm!Q187</f>
        <v>0</v>
      </c>
      <c r="N92" s="33">
        <f>BlanKForm!S187</f>
        <v>0</v>
      </c>
      <c r="O92" s="33">
        <f>BlanKForm!T187</f>
        <v>0</v>
      </c>
      <c r="P92" s="34">
        <f t="shared" si="4"/>
        <v>0</v>
      </c>
      <c r="Q92" s="34">
        <f t="shared" si="5"/>
        <v>0</v>
      </c>
      <c r="R92" s="34">
        <f>BlanKForm!A187</f>
        <v>0</v>
      </c>
      <c r="S92" s="35">
        <f>BlanKForm!U187</f>
        <v>0</v>
      </c>
      <c r="T92" s="35">
        <f>BlanKForm!V187</f>
        <v>0</v>
      </c>
    </row>
    <row r="93" spans="1:20" x14ac:dyDescent="0.25">
      <c r="A93" s="41">
        <f>DBDataValidator!$B$1</f>
        <v>0</v>
      </c>
      <c r="B93" s="33"/>
      <c r="C93" s="33">
        <f>BlanKForm!G188</f>
        <v>0</v>
      </c>
      <c r="D93" s="33">
        <f>BlanKForm!H188</f>
        <v>0</v>
      </c>
      <c r="E93" s="37">
        <f>BlanKForm!I188</f>
        <v>0</v>
      </c>
      <c r="F93" s="36">
        <f>BlanKForm!E188</f>
        <v>0</v>
      </c>
      <c r="G93" s="38">
        <f>BlanKForm!J188</f>
        <v>0</v>
      </c>
      <c r="H93" s="33">
        <f>BlanKForm!K188</f>
        <v>0</v>
      </c>
      <c r="I93" s="33">
        <f>BlanKForm!L188</f>
        <v>0</v>
      </c>
      <c r="J93" s="33">
        <f>BlanKForm!M188</f>
        <v>0</v>
      </c>
      <c r="K93" s="33">
        <f>BlanKForm!N188</f>
        <v>0</v>
      </c>
      <c r="L93" s="33">
        <f>BlanKForm!O188</f>
        <v>0</v>
      </c>
      <c r="M93" s="33">
        <f>BlanKForm!Q188</f>
        <v>0</v>
      </c>
      <c r="N93" s="33">
        <f>BlanKForm!S188</f>
        <v>0</v>
      </c>
      <c r="O93" s="33">
        <f>BlanKForm!T188</f>
        <v>0</v>
      </c>
      <c r="P93" s="34">
        <f t="shared" si="4"/>
        <v>0</v>
      </c>
      <c r="Q93" s="34">
        <f t="shared" si="5"/>
        <v>0</v>
      </c>
      <c r="R93" s="34">
        <f>BlanKForm!A188</f>
        <v>0</v>
      </c>
      <c r="S93" s="35">
        <f>BlanKForm!U188</f>
        <v>0</v>
      </c>
      <c r="T93" s="35">
        <f>BlanKForm!V188</f>
        <v>0</v>
      </c>
    </row>
    <row r="94" spans="1:20" x14ac:dyDescent="0.25">
      <c r="A94" s="41">
        <f>DBDataValidator!$B$1</f>
        <v>0</v>
      </c>
      <c r="B94" s="33"/>
      <c r="C94" s="33">
        <f>BlanKForm!G189</f>
        <v>0</v>
      </c>
      <c r="D94" s="33">
        <f>BlanKForm!H189</f>
        <v>0</v>
      </c>
      <c r="E94" s="37">
        <f>BlanKForm!I189</f>
        <v>0</v>
      </c>
      <c r="F94" s="36">
        <f>BlanKForm!E189</f>
        <v>0</v>
      </c>
      <c r="G94" s="38">
        <f>BlanKForm!J189</f>
        <v>0</v>
      </c>
      <c r="H94" s="33">
        <f>BlanKForm!K189</f>
        <v>0</v>
      </c>
      <c r="I94" s="33">
        <f>BlanKForm!L189</f>
        <v>0</v>
      </c>
      <c r="J94" s="33">
        <f>BlanKForm!M189</f>
        <v>0</v>
      </c>
      <c r="K94" s="33">
        <f>BlanKForm!N189</f>
        <v>0</v>
      </c>
      <c r="L94" s="33">
        <f>BlanKForm!O189</f>
        <v>0</v>
      </c>
      <c r="M94" s="33">
        <f>BlanKForm!Q189</f>
        <v>0</v>
      </c>
      <c r="N94" s="33">
        <f>BlanKForm!S189</f>
        <v>0</v>
      </c>
      <c r="O94" s="33">
        <f>BlanKForm!T189</f>
        <v>0</v>
      </c>
      <c r="P94" s="34">
        <f t="shared" si="4"/>
        <v>0</v>
      </c>
      <c r="Q94" s="34">
        <f t="shared" si="5"/>
        <v>0</v>
      </c>
      <c r="R94" s="34">
        <f>BlanKForm!A189</f>
        <v>0</v>
      </c>
      <c r="S94" s="35">
        <f>BlanKForm!U189</f>
        <v>0</v>
      </c>
      <c r="T94" s="35">
        <f>BlanKForm!V189</f>
        <v>0</v>
      </c>
    </row>
  </sheetData>
  <sheetProtection algorithmName="SHA-512" hashValue="Wnw+9rmT03xkuC6JT2gzIjHlFYzaTG3/SRBUt5pe/LaQiRv2K63PsSNx6OyBxIFKOa6xPm5mOdpqZO+PHIYY8A==" saltValue="nKXiMVyiLt1hipA2frUmfQ==" spinCount="100000" sheet="1" objects="1" scenarios="1"/>
  <pageMargins left="0.7" right="0.7" top="0.75" bottom="0.75" header="0.3" footer="0.3"/>
  <pageSetup scale="65" fitToHeight="0" orientation="landscape"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0">
    <tabColor theme="4" tint="0.79998168889431442"/>
  </sheetPr>
  <dimension ref="A1:E63"/>
  <sheetViews>
    <sheetView topLeftCell="A31" workbookViewId="0">
      <selection activeCell="C65" sqref="C65"/>
    </sheetView>
  </sheetViews>
  <sheetFormatPr defaultRowHeight="15" x14ac:dyDescent="0.25"/>
  <cols>
    <col min="1" max="1" width="17.42578125" customWidth="1"/>
    <col min="2" max="2" width="19.7109375" customWidth="1"/>
    <col min="3" max="3" width="64" customWidth="1"/>
  </cols>
  <sheetData>
    <row r="1" spans="1:5" ht="15.75" thickBot="1" x14ac:dyDescent="0.3">
      <c r="A1" s="116" t="s">
        <v>737</v>
      </c>
      <c r="B1" s="116" t="s">
        <v>818</v>
      </c>
      <c r="C1" s="116" t="s">
        <v>833</v>
      </c>
      <c r="D1" s="116"/>
      <c r="E1" s="116" t="s">
        <v>834</v>
      </c>
    </row>
    <row r="2" spans="1:5" x14ac:dyDescent="0.25">
      <c r="A2" s="33">
        <f>BlanKForm!A56</f>
        <v>0</v>
      </c>
      <c r="B2" s="33">
        <f>BlanKForm!B56</f>
        <v>0</v>
      </c>
      <c r="C2" s="33">
        <f>BlanKForm!D56</f>
        <v>0</v>
      </c>
      <c r="D2" s="33"/>
      <c r="E2" s="33" t="s">
        <v>835</v>
      </c>
    </row>
    <row r="3" spans="1:5" x14ac:dyDescent="0.25">
      <c r="A3" s="33">
        <f>BlanKForm!A57</f>
        <v>0</v>
      </c>
      <c r="B3" s="33">
        <f>BlanKForm!B57</f>
        <v>0</v>
      </c>
      <c r="C3" s="33">
        <f>BlanKForm!D57</f>
        <v>0</v>
      </c>
      <c r="D3" s="33"/>
      <c r="E3" s="33" t="s">
        <v>835</v>
      </c>
    </row>
    <row r="4" spans="1:5" x14ac:dyDescent="0.25">
      <c r="A4" s="33">
        <f>BlanKForm!A58</f>
        <v>0</v>
      </c>
      <c r="B4" s="33">
        <f>BlanKForm!B58</f>
        <v>0</v>
      </c>
      <c r="C4" s="33">
        <f>BlanKForm!D58</f>
        <v>0</v>
      </c>
      <c r="D4" s="33"/>
      <c r="E4" s="33" t="s">
        <v>835</v>
      </c>
    </row>
    <row r="5" spans="1:5" x14ac:dyDescent="0.25">
      <c r="A5" s="33">
        <f>BlanKForm!A59</f>
        <v>0</v>
      </c>
      <c r="B5" s="33">
        <f>BlanKForm!B59</f>
        <v>0</v>
      </c>
      <c r="C5" s="33">
        <f>BlanKForm!D59</f>
        <v>0</v>
      </c>
      <c r="D5" s="33"/>
      <c r="E5" s="33" t="s">
        <v>835</v>
      </c>
    </row>
    <row r="6" spans="1:5" x14ac:dyDescent="0.25">
      <c r="A6" s="33">
        <f>BlanKForm!A60</f>
        <v>0</v>
      </c>
      <c r="B6" s="33">
        <f>BlanKForm!B60</f>
        <v>0</v>
      </c>
      <c r="C6" s="33">
        <f>BlanKForm!D60</f>
        <v>0</v>
      </c>
      <c r="D6" s="33"/>
      <c r="E6" s="33" t="s">
        <v>835</v>
      </c>
    </row>
    <row r="7" spans="1:5" x14ac:dyDescent="0.25">
      <c r="A7" s="33">
        <f>BlanKForm!A61</f>
        <v>0</v>
      </c>
      <c r="B7" s="33">
        <f>BlanKForm!B61</f>
        <v>0</v>
      </c>
      <c r="C7" s="33">
        <f>BlanKForm!D61</f>
        <v>0</v>
      </c>
      <c r="D7" s="33"/>
      <c r="E7" s="33" t="s">
        <v>835</v>
      </c>
    </row>
    <row r="8" spans="1:5" x14ac:dyDescent="0.25">
      <c r="A8" s="33">
        <f>BlanKForm!A62</f>
        <v>0</v>
      </c>
      <c r="B8" s="33">
        <f>BlanKForm!B62</f>
        <v>0</v>
      </c>
      <c r="C8" s="33">
        <f>BlanKForm!D62</f>
        <v>0</v>
      </c>
      <c r="D8" s="33"/>
      <c r="E8" s="33" t="s">
        <v>835</v>
      </c>
    </row>
    <row r="9" spans="1:5" x14ac:dyDescent="0.25">
      <c r="A9" s="48" t="str">
        <f>BlanKForm!A63</f>
        <v>Breeding Territory Definitions</v>
      </c>
      <c r="B9" s="48">
        <f>BlanKForm!B63</f>
        <v>0</v>
      </c>
      <c r="C9" s="48">
        <f>BlanKForm!D63</f>
        <v>0</v>
      </c>
      <c r="D9" s="48"/>
      <c r="E9" s="48" t="s">
        <v>835</v>
      </c>
    </row>
    <row r="10" spans="1:5" x14ac:dyDescent="0.25">
      <c r="A10" s="33">
        <f>BlanKForm!G137</f>
        <v>0</v>
      </c>
      <c r="B10" s="33">
        <f>BlanKForm!H137</f>
        <v>0</v>
      </c>
      <c r="C10" s="33">
        <f>BlanKForm!A137</f>
        <v>0</v>
      </c>
      <c r="D10" s="33"/>
      <c r="E10" s="33" t="s">
        <v>836</v>
      </c>
    </row>
    <row r="11" spans="1:5" x14ac:dyDescent="0.25">
      <c r="A11" s="33">
        <f>BlanKForm!G138</f>
        <v>0</v>
      </c>
      <c r="B11" s="33">
        <f>BlanKForm!H138</f>
        <v>0</v>
      </c>
      <c r="C11" s="33">
        <f>BlanKForm!A138</f>
        <v>0</v>
      </c>
      <c r="D11" s="33"/>
      <c r="E11" s="33" t="s">
        <v>836</v>
      </c>
    </row>
    <row r="12" spans="1:5" x14ac:dyDescent="0.25">
      <c r="A12" s="33">
        <f>BlanKForm!G139</f>
        <v>0</v>
      </c>
      <c r="B12" s="33">
        <f>BlanKForm!H139</f>
        <v>0</v>
      </c>
      <c r="C12" s="33">
        <f>BlanKForm!A139</f>
        <v>0</v>
      </c>
      <c r="D12" s="33"/>
      <c r="E12" s="33" t="s">
        <v>836</v>
      </c>
    </row>
    <row r="13" spans="1:5" x14ac:dyDescent="0.25">
      <c r="A13" s="33">
        <f>BlanKForm!G140</f>
        <v>0</v>
      </c>
      <c r="B13" s="33">
        <f>BlanKForm!H140</f>
        <v>0</v>
      </c>
      <c r="C13" s="33">
        <f>BlanKForm!A140</f>
        <v>0</v>
      </c>
      <c r="D13" s="33"/>
      <c r="E13" s="33" t="s">
        <v>836</v>
      </c>
    </row>
    <row r="14" spans="1:5" x14ac:dyDescent="0.25">
      <c r="A14" s="33">
        <f>BlanKForm!G141</f>
        <v>0</v>
      </c>
      <c r="B14" s="33">
        <f>BlanKForm!H141</f>
        <v>0</v>
      </c>
      <c r="C14" s="33">
        <f>BlanKForm!A141</f>
        <v>0</v>
      </c>
      <c r="D14" s="33"/>
      <c r="E14" s="33" t="s">
        <v>836</v>
      </c>
    </row>
    <row r="15" spans="1:5" x14ac:dyDescent="0.25">
      <c r="A15" s="33">
        <f>BlanKForm!G142</f>
        <v>0</v>
      </c>
      <c r="B15" s="33">
        <f>BlanKForm!H142</f>
        <v>0</v>
      </c>
      <c r="C15" s="33">
        <f>BlanKForm!A142</f>
        <v>0</v>
      </c>
      <c r="D15" s="33"/>
      <c r="E15" s="33" t="s">
        <v>836</v>
      </c>
    </row>
    <row r="16" spans="1:5" x14ac:dyDescent="0.25">
      <c r="A16" s="33">
        <f>BlanKForm!G143</f>
        <v>0</v>
      </c>
      <c r="B16" s="33">
        <f>BlanKForm!H143</f>
        <v>0</v>
      </c>
      <c r="C16" s="33">
        <f>BlanKForm!A143</f>
        <v>0</v>
      </c>
      <c r="D16" s="33"/>
      <c r="E16" s="33" t="s">
        <v>836</v>
      </c>
    </row>
    <row r="17" spans="1:5" x14ac:dyDescent="0.25">
      <c r="A17" s="33">
        <f>BlanKForm!G144</f>
        <v>0</v>
      </c>
      <c r="B17" s="33">
        <f>BlanKForm!H144</f>
        <v>0</v>
      </c>
      <c r="C17" s="33">
        <f>BlanKForm!A144</f>
        <v>0</v>
      </c>
      <c r="D17" s="33"/>
      <c r="E17" s="33" t="s">
        <v>836</v>
      </c>
    </row>
    <row r="18" spans="1:5" x14ac:dyDescent="0.25">
      <c r="A18" s="33">
        <f>BlanKForm!G145</f>
        <v>0</v>
      </c>
      <c r="B18" s="33">
        <f>BlanKForm!H145</f>
        <v>0</v>
      </c>
      <c r="C18" s="33">
        <f>BlanKForm!A145</f>
        <v>0</v>
      </c>
      <c r="D18" s="33"/>
      <c r="E18" s="33" t="s">
        <v>836</v>
      </c>
    </row>
    <row r="19" spans="1:5" x14ac:dyDescent="0.25">
      <c r="A19" s="33">
        <f>BlanKForm!G146</f>
        <v>0</v>
      </c>
      <c r="B19" s="33">
        <f>BlanKForm!H146</f>
        <v>0</v>
      </c>
      <c r="C19" s="33">
        <f>BlanKForm!A146</f>
        <v>0</v>
      </c>
      <c r="D19" s="33"/>
      <c r="E19" s="33" t="s">
        <v>836</v>
      </c>
    </row>
    <row r="20" spans="1:5" x14ac:dyDescent="0.25">
      <c r="A20" s="33">
        <f>BlanKForm!G147</f>
        <v>0</v>
      </c>
      <c r="B20" s="33">
        <f>BlanKForm!H147</f>
        <v>0</v>
      </c>
      <c r="C20" s="33">
        <f>BlanKForm!A147</f>
        <v>0</v>
      </c>
      <c r="D20" s="33"/>
      <c r="E20" s="33" t="s">
        <v>836</v>
      </c>
    </row>
    <row r="21" spans="1:5" x14ac:dyDescent="0.25">
      <c r="A21" s="33">
        <f>BlanKForm!G148</f>
        <v>0</v>
      </c>
      <c r="B21" s="33">
        <f>BlanKForm!H148</f>
        <v>0</v>
      </c>
      <c r="C21" s="33">
        <f>BlanKForm!A148</f>
        <v>0</v>
      </c>
      <c r="D21" s="33"/>
      <c r="E21" s="33" t="s">
        <v>836</v>
      </c>
    </row>
    <row r="22" spans="1:5" x14ac:dyDescent="0.25">
      <c r="A22" s="33">
        <f>BlanKForm!G149</f>
        <v>0</v>
      </c>
      <c r="B22" s="33">
        <f>BlanKForm!H149</f>
        <v>0</v>
      </c>
      <c r="C22" s="33">
        <f>BlanKForm!A149</f>
        <v>0</v>
      </c>
      <c r="D22" s="33"/>
      <c r="E22" s="33" t="s">
        <v>836</v>
      </c>
    </row>
    <row r="23" spans="1:5" x14ac:dyDescent="0.25">
      <c r="A23" s="33">
        <f>BlanKForm!G150</f>
        <v>0</v>
      </c>
      <c r="B23" s="33">
        <f>BlanKForm!H150</f>
        <v>0</v>
      </c>
      <c r="C23" s="33">
        <f>BlanKForm!A150</f>
        <v>0</v>
      </c>
      <c r="D23" s="33"/>
      <c r="E23" s="33" t="s">
        <v>836</v>
      </c>
    </row>
    <row r="24" spans="1:5" x14ac:dyDescent="0.25">
      <c r="A24" s="33">
        <f>BlanKForm!G151</f>
        <v>0</v>
      </c>
      <c r="B24" s="33">
        <f>BlanKForm!H151</f>
        <v>0</v>
      </c>
      <c r="C24" s="33">
        <f>BlanKForm!A151</f>
        <v>0</v>
      </c>
      <c r="D24" s="33"/>
      <c r="E24" s="33" t="s">
        <v>836</v>
      </c>
    </row>
    <row r="25" spans="1:5" x14ac:dyDescent="0.25">
      <c r="A25" s="33">
        <f>BlanKForm!G152</f>
        <v>0</v>
      </c>
      <c r="B25" s="33">
        <f>BlanKForm!H152</f>
        <v>0</v>
      </c>
      <c r="C25" s="33">
        <f>BlanKForm!A152</f>
        <v>0</v>
      </c>
      <c r="D25" s="33"/>
      <c r="E25" s="33" t="s">
        <v>836</v>
      </c>
    </row>
    <row r="26" spans="1:5" x14ac:dyDescent="0.25">
      <c r="A26" s="33">
        <f>BlanKForm!G153</f>
        <v>0</v>
      </c>
      <c r="B26" s="33">
        <f>BlanKForm!H153</f>
        <v>0</v>
      </c>
      <c r="C26" s="33">
        <f>BlanKForm!A153</f>
        <v>0</v>
      </c>
      <c r="D26" s="33"/>
      <c r="E26" s="33" t="s">
        <v>836</v>
      </c>
    </row>
    <row r="27" spans="1:5" x14ac:dyDescent="0.25">
      <c r="A27" s="33">
        <f>BlanKForm!G154</f>
        <v>0</v>
      </c>
      <c r="B27" s="33">
        <f>BlanKForm!H154</f>
        <v>0</v>
      </c>
      <c r="C27" s="33">
        <f>BlanKForm!A154</f>
        <v>0</v>
      </c>
      <c r="D27" s="33"/>
      <c r="E27" s="33" t="s">
        <v>836</v>
      </c>
    </row>
    <row r="28" spans="1:5" x14ac:dyDescent="0.25">
      <c r="A28" s="33">
        <f>BlanKForm!G155</f>
        <v>0</v>
      </c>
      <c r="B28" s="33">
        <f>BlanKForm!H155</f>
        <v>0</v>
      </c>
      <c r="C28" s="33">
        <f>BlanKForm!A155</f>
        <v>0</v>
      </c>
      <c r="D28" s="33"/>
      <c r="E28" s="33" t="s">
        <v>836</v>
      </c>
    </row>
    <row r="29" spans="1:5" x14ac:dyDescent="0.25">
      <c r="A29" s="33">
        <f>BlanKForm!G156</f>
        <v>0</v>
      </c>
      <c r="B29" s="33">
        <f>BlanKForm!H156</f>
        <v>0</v>
      </c>
      <c r="C29" s="33">
        <f>BlanKForm!A156</f>
        <v>0</v>
      </c>
      <c r="D29" s="33"/>
      <c r="E29" s="33" t="s">
        <v>836</v>
      </c>
    </row>
    <row r="30" spans="1:5" x14ac:dyDescent="0.25">
      <c r="A30" s="33">
        <f>BlanKForm!G157</f>
        <v>0</v>
      </c>
      <c r="B30" s="33">
        <f>BlanKForm!H157</f>
        <v>0</v>
      </c>
      <c r="C30" s="33">
        <f>BlanKForm!A157</f>
        <v>0</v>
      </c>
      <c r="D30" s="33"/>
      <c r="E30" s="33" t="s">
        <v>836</v>
      </c>
    </row>
    <row r="31" spans="1:5" x14ac:dyDescent="0.25">
      <c r="A31" s="33">
        <f>BlanKForm!G158</f>
        <v>0</v>
      </c>
      <c r="B31" s="33">
        <f>BlanKForm!H158</f>
        <v>0</v>
      </c>
      <c r="C31" s="33">
        <f>BlanKForm!A158</f>
        <v>0</v>
      </c>
      <c r="D31" s="33"/>
      <c r="E31" s="33" t="s">
        <v>836</v>
      </c>
    </row>
    <row r="32" spans="1:5" x14ac:dyDescent="0.25">
      <c r="A32" s="33">
        <f>BlanKForm!G159</f>
        <v>0</v>
      </c>
      <c r="B32" s="33">
        <f>BlanKForm!H159</f>
        <v>0</v>
      </c>
      <c r="C32" s="33">
        <f>BlanKForm!A159</f>
        <v>0</v>
      </c>
      <c r="D32" s="33"/>
      <c r="E32" s="33" t="s">
        <v>836</v>
      </c>
    </row>
    <row r="33" spans="1:5" x14ac:dyDescent="0.25">
      <c r="A33" s="33">
        <f>BlanKForm!G160</f>
        <v>0</v>
      </c>
      <c r="B33" s="33">
        <f>BlanKForm!H160</f>
        <v>0</v>
      </c>
      <c r="C33" s="33">
        <f>BlanKForm!A160</f>
        <v>0</v>
      </c>
      <c r="D33" s="33"/>
      <c r="E33" s="33" t="s">
        <v>836</v>
      </c>
    </row>
    <row r="34" spans="1:5" x14ac:dyDescent="0.25">
      <c r="A34" s="33">
        <f>BlanKForm!G161</f>
        <v>0</v>
      </c>
      <c r="B34" s="33">
        <f>BlanKForm!H161</f>
        <v>0</v>
      </c>
      <c r="C34" s="33">
        <f>BlanKForm!A161</f>
        <v>0</v>
      </c>
      <c r="D34" s="33"/>
      <c r="E34" s="33" t="s">
        <v>836</v>
      </c>
    </row>
    <row r="35" spans="1:5" x14ac:dyDescent="0.25">
      <c r="A35" s="33">
        <f>BlanKForm!G162</f>
        <v>0</v>
      </c>
      <c r="B35" s="33">
        <f>BlanKForm!H162</f>
        <v>0</v>
      </c>
      <c r="C35" s="33">
        <f>BlanKForm!A162</f>
        <v>0</v>
      </c>
      <c r="D35" s="33"/>
      <c r="E35" s="33" t="s">
        <v>836</v>
      </c>
    </row>
    <row r="36" spans="1:5" x14ac:dyDescent="0.25">
      <c r="A36" s="33">
        <f>BlanKForm!G163</f>
        <v>0</v>
      </c>
      <c r="B36" s="33">
        <f>BlanKForm!H163</f>
        <v>0</v>
      </c>
      <c r="C36" s="33">
        <f>BlanKForm!A163</f>
        <v>0</v>
      </c>
      <c r="D36" s="33"/>
      <c r="E36" s="33" t="s">
        <v>836</v>
      </c>
    </row>
    <row r="37" spans="1:5" x14ac:dyDescent="0.25">
      <c r="A37" s="33">
        <f>BlanKForm!G164</f>
        <v>0</v>
      </c>
      <c r="B37" s="33">
        <f>BlanKForm!H164</f>
        <v>0</v>
      </c>
      <c r="C37" s="33">
        <f>BlanKForm!A164</f>
        <v>0</v>
      </c>
      <c r="D37" s="33"/>
      <c r="E37" s="33" t="s">
        <v>836</v>
      </c>
    </row>
    <row r="38" spans="1:5" x14ac:dyDescent="0.25">
      <c r="A38" s="33">
        <f>BlanKForm!G165</f>
        <v>0</v>
      </c>
      <c r="B38" s="33">
        <f>BlanKForm!H165</f>
        <v>0</v>
      </c>
      <c r="C38" s="33">
        <f>BlanKForm!A165</f>
        <v>0</v>
      </c>
      <c r="D38" s="33"/>
      <c r="E38" s="33" t="s">
        <v>836</v>
      </c>
    </row>
    <row r="39" spans="1:5" x14ac:dyDescent="0.25">
      <c r="A39" s="33">
        <f>BlanKForm!G166</f>
        <v>0</v>
      </c>
      <c r="B39" s="33">
        <f>BlanKForm!H166</f>
        <v>0</v>
      </c>
      <c r="C39" s="33">
        <f>BlanKForm!A166</f>
        <v>0</v>
      </c>
      <c r="D39" s="33"/>
      <c r="E39" s="33" t="s">
        <v>836</v>
      </c>
    </row>
    <row r="40" spans="1:5" x14ac:dyDescent="0.25">
      <c r="A40" s="33">
        <f>BlanKForm!G167</f>
        <v>0</v>
      </c>
      <c r="B40" s="33">
        <f>BlanKForm!H167</f>
        <v>0</v>
      </c>
      <c r="C40" s="33">
        <f>BlanKForm!A167</f>
        <v>0</v>
      </c>
      <c r="D40" s="33"/>
      <c r="E40" s="33" t="s">
        <v>836</v>
      </c>
    </row>
    <row r="41" spans="1:5" x14ac:dyDescent="0.25">
      <c r="A41" s="33">
        <f>BlanKForm!G168</f>
        <v>0</v>
      </c>
      <c r="B41" s="33">
        <f>BlanKForm!H168</f>
        <v>0</v>
      </c>
      <c r="C41" s="33">
        <f>BlanKForm!A168</f>
        <v>0</v>
      </c>
      <c r="D41" s="33"/>
      <c r="E41" s="33" t="s">
        <v>836</v>
      </c>
    </row>
    <row r="42" spans="1:5" x14ac:dyDescent="0.25">
      <c r="A42" s="33">
        <f>BlanKForm!G169</f>
        <v>0</v>
      </c>
      <c r="B42" s="33">
        <f>BlanKForm!H169</f>
        <v>0</v>
      </c>
      <c r="C42" s="33">
        <f>BlanKForm!A169</f>
        <v>0</v>
      </c>
      <c r="D42" s="33"/>
      <c r="E42" s="33" t="s">
        <v>836</v>
      </c>
    </row>
    <row r="43" spans="1:5" x14ac:dyDescent="0.25">
      <c r="A43" s="33">
        <f>BlanKForm!G170</f>
        <v>0</v>
      </c>
      <c r="B43" s="33">
        <f>BlanKForm!H170</f>
        <v>0</v>
      </c>
      <c r="C43" s="33">
        <f>BlanKForm!A170</f>
        <v>0</v>
      </c>
      <c r="D43" s="33"/>
      <c r="E43" s="33" t="s">
        <v>836</v>
      </c>
    </row>
    <row r="44" spans="1:5" x14ac:dyDescent="0.25">
      <c r="A44" s="33">
        <f>BlanKForm!G171</f>
        <v>0</v>
      </c>
      <c r="B44" s="33">
        <f>BlanKForm!H171</f>
        <v>0</v>
      </c>
      <c r="C44" s="33">
        <f>BlanKForm!A171</f>
        <v>0</v>
      </c>
      <c r="D44" s="33"/>
      <c r="E44" s="33" t="s">
        <v>836</v>
      </c>
    </row>
    <row r="45" spans="1:5" x14ac:dyDescent="0.25">
      <c r="A45" s="33">
        <f>BlanKForm!G172</f>
        <v>0</v>
      </c>
      <c r="B45" s="33">
        <f>BlanKForm!H172</f>
        <v>0</v>
      </c>
      <c r="C45" s="33">
        <f>BlanKForm!A172</f>
        <v>0</v>
      </c>
      <c r="D45" s="33"/>
      <c r="E45" s="33" t="s">
        <v>836</v>
      </c>
    </row>
    <row r="46" spans="1:5" x14ac:dyDescent="0.25">
      <c r="A46" s="33">
        <f>BlanKForm!G173</f>
        <v>0</v>
      </c>
      <c r="B46" s="33">
        <f>BlanKForm!H173</f>
        <v>0</v>
      </c>
      <c r="C46" s="33">
        <f>BlanKForm!A173</f>
        <v>0</v>
      </c>
      <c r="D46" s="33"/>
      <c r="E46" s="33" t="s">
        <v>836</v>
      </c>
    </row>
    <row r="47" spans="1:5" x14ac:dyDescent="0.25">
      <c r="A47" s="33">
        <f>BlanKForm!G174</f>
        <v>0</v>
      </c>
      <c r="B47" s="33">
        <f>BlanKForm!H174</f>
        <v>0</v>
      </c>
      <c r="C47" s="33">
        <f>BlanKForm!A174</f>
        <v>0</v>
      </c>
      <c r="D47" s="33"/>
      <c r="E47" s="33" t="s">
        <v>836</v>
      </c>
    </row>
    <row r="48" spans="1:5" x14ac:dyDescent="0.25">
      <c r="A48" s="33">
        <f>BlanKForm!G175</f>
        <v>0</v>
      </c>
      <c r="B48" s="33">
        <f>BlanKForm!H175</f>
        <v>0</v>
      </c>
      <c r="C48" s="33">
        <f>BlanKForm!A175</f>
        <v>0</v>
      </c>
      <c r="D48" s="33"/>
      <c r="E48" s="33" t="s">
        <v>836</v>
      </c>
    </row>
    <row r="49" spans="1:5" x14ac:dyDescent="0.25">
      <c r="A49" s="33">
        <f>BlanKForm!G176</f>
        <v>0</v>
      </c>
      <c r="B49" s="33">
        <f>BlanKForm!H176</f>
        <v>0</v>
      </c>
      <c r="C49" s="33">
        <f>BlanKForm!A176</f>
        <v>0</v>
      </c>
      <c r="D49" s="33"/>
      <c r="E49" s="33" t="s">
        <v>836</v>
      </c>
    </row>
    <row r="50" spans="1:5" x14ac:dyDescent="0.25">
      <c r="A50" s="33">
        <f>BlanKForm!G177</f>
        <v>0</v>
      </c>
      <c r="B50" s="33">
        <f>BlanKForm!H177</f>
        <v>0</v>
      </c>
      <c r="C50" s="33">
        <f>BlanKForm!A177</f>
        <v>0</v>
      </c>
      <c r="D50" s="33"/>
      <c r="E50" s="33" t="s">
        <v>836</v>
      </c>
    </row>
    <row r="51" spans="1:5" x14ac:dyDescent="0.25">
      <c r="A51" s="33">
        <f>BlanKForm!G178</f>
        <v>0</v>
      </c>
      <c r="B51" s="33">
        <f>BlanKForm!H178</f>
        <v>0</v>
      </c>
      <c r="C51" s="33">
        <f>BlanKForm!A178</f>
        <v>0</v>
      </c>
      <c r="D51" s="33"/>
      <c r="E51" s="33" t="s">
        <v>836</v>
      </c>
    </row>
    <row r="52" spans="1:5" x14ac:dyDescent="0.25">
      <c r="A52" s="33">
        <f>BlanKForm!G179</f>
        <v>0</v>
      </c>
      <c r="B52" s="33">
        <f>BlanKForm!H179</f>
        <v>0</v>
      </c>
      <c r="C52" s="33">
        <f>BlanKForm!A179</f>
        <v>0</v>
      </c>
      <c r="D52" s="33"/>
      <c r="E52" s="33" t="s">
        <v>836</v>
      </c>
    </row>
    <row r="53" spans="1:5" x14ac:dyDescent="0.25">
      <c r="A53" s="33">
        <f>BlanKForm!G180</f>
        <v>0</v>
      </c>
      <c r="B53" s="33">
        <f>BlanKForm!H180</f>
        <v>0</v>
      </c>
      <c r="C53" s="33">
        <f>BlanKForm!A180</f>
        <v>0</v>
      </c>
      <c r="D53" s="33"/>
      <c r="E53" s="33" t="s">
        <v>836</v>
      </c>
    </row>
    <row r="54" spans="1:5" x14ac:dyDescent="0.25">
      <c r="A54" s="33">
        <f>BlanKForm!G181</f>
        <v>0</v>
      </c>
      <c r="B54" s="33">
        <f>BlanKForm!H181</f>
        <v>0</v>
      </c>
      <c r="C54" s="33">
        <f>BlanKForm!A181</f>
        <v>0</v>
      </c>
      <c r="D54" s="33"/>
      <c r="E54" s="33" t="s">
        <v>836</v>
      </c>
    </row>
    <row r="55" spans="1:5" x14ac:dyDescent="0.25">
      <c r="A55" s="33">
        <f>BlanKForm!G182</f>
        <v>0</v>
      </c>
      <c r="B55" s="33">
        <f>BlanKForm!H182</f>
        <v>0</v>
      </c>
      <c r="C55" s="33">
        <f>BlanKForm!A182</f>
        <v>0</v>
      </c>
      <c r="D55" s="33"/>
      <c r="E55" s="33" t="s">
        <v>836</v>
      </c>
    </row>
    <row r="56" spans="1:5" x14ac:dyDescent="0.25">
      <c r="A56" s="33">
        <f>BlanKForm!G183</f>
        <v>0</v>
      </c>
      <c r="B56" s="33">
        <f>BlanKForm!H183</f>
        <v>0</v>
      </c>
      <c r="C56" s="33">
        <f>BlanKForm!A183</f>
        <v>0</v>
      </c>
      <c r="D56" s="33"/>
      <c r="E56" s="33" t="s">
        <v>836</v>
      </c>
    </row>
    <row r="57" spans="1:5" x14ac:dyDescent="0.25">
      <c r="A57" s="33">
        <f>BlanKForm!G184</f>
        <v>0</v>
      </c>
      <c r="B57" s="33">
        <f>BlanKForm!H184</f>
        <v>0</v>
      </c>
      <c r="C57" s="33">
        <f>BlanKForm!A184</f>
        <v>0</v>
      </c>
      <c r="D57" s="33"/>
      <c r="E57" s="33" t="s">
        <v>836</v>
      </c>
    </row>
    <row r="58" spans="1:5" x14ac:dyDescent="0.25">
      <c r="A58" s="33">
        <f>BlanKForm!G185</f>
        <v>0</v>
      </c>
      <c r="B58" s="33">
        <f>BlanKForm!H185</f>
        <v>0</v>
      </c>
      <c r="C58" s="33">
        <f>BlanKForm!A185</f>
        <v>0</v>
      </c>
      <c r="D58" s="33"/>
      <c r="E58" s="33" t="s">
        <v>836</v>
      </c>
    </row>
    <row r="59" spans="1:5" x14ac:dyDescent="0.25">
      <c r="A59" s="33">
        <f>BlanKForm!G186</f>
        <v>0</v>
      </c>
      <c r="B59" s="33">
        <f>BlanKForm!H186</f>
        <v>0</v>
      </c>
      <c r="C59" s="33">
        <f>BlanKForm!A186</f>
        <v>0</v>
      </c>
      <c r="D59" s="33"/>
      <c r="E59" s="33" t="s">
        <v>836</v>
      </c>
    </row>
    <row r="60" spans="1:5" x14ac:dyDescent="0.25">
      <c r="A60" s="33">
        <f>BlanKForm!G187</f>
        <v>0</v>
      </c>
      <c r="B60" s="33">
        <f>BlanKForm!H187</f>
        <v>0</v>
      </c>
      <c r="C60" s="33">
        <f>BlanKForm!A187</f>
        <v>0</v>
      </c>
      <c r="D60" s="33"/>
      <c r="E60" s="33" t="s">
        <v>836</v>
      </c>
    </row>
    <row r="61" spans="1:5" x14ac:dyDescent="0.25">
      <c r="A61" s="33">
        <f>BlanKForm!G188</f>
        <v>0</v>
      </c>
      <c r="B61" s="33">
        <f>BlanKForm!H188</f>
        <v>0</v>
      </c>
      <c r="C61" s="33">
        <f>BlanKForm!A188</f>
        <v>0</v>
      </c>
      <c r="D61" s="33"/>
      <c r="E61" s="33" t="s">
        <v>836</v>
      </c>
    </row>
    <row r="62" spans="1:5" x14ac:dyDescent="0.25">
      <c r="A62" s="33">
        <f>BlanKForm!G189</f>
        <v>0</v>
      </c>
      <c r="B62" s="33">
        <f>BlanKForm!H189</f>
        <v>0</v>
      </c>
      <c r="C62" s="33">
        <f>BlanKForm!A189</f>
        <v>0</v>
      </c>
      <c r="D62" s="33"/>
      <c r="E62" s="33" t="s">
        <v>836</v>
      </c>
    </row>
    <row r="63" spans="1:5" x14ac:dyDescent="0.25">
      <c r="A63" s="33"/>
      <c r="B63" s="33"/>
      <c r="C63" s="33"/>
      <c r="D63" s="33"/>
      <c r="E63" s="33"/>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dimension ref="A1"/>
  <sheetViews>
    <sheetView workbookViewId="0"/>
  </sheetViews>
  <sheetFormatPr defaultRowHeight="15" x14ac:dyDescent="0.25"/>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4411A60B57CFE4DAA3DA3F99CF9C646" ma:contentTypeVersion="3" ma:contentTypeDescription="Create a new document." ma:contentTypeScope="" ma:versionID="f6c39f6039471e1e5820af8393a3c72d">
  <xsd:schema xmlns:xsd="http://www.w3.org/2001/XMLSchema" xmlns:xs="http://www.w3.org/2001/XMLSchema" xmlns:p="http://schemas.microsoft.com/office/2006/metadata/properties" xmlns:ns3="6ac37530-33e7-49a8-8adb-33ff3c8e7cc4" targetNamespace="http://schemas.microsoft.com/office/2006/metadata/properties" ma:root="true" ma:fieldsID="db01f3ea0333768df9318808c919d68d" ns3:_="">
    <xsd:import namespace="6ac37530-33e7-49a8-8adb-33ff3c8e7cc4"/>
    <xsd:element name="properties">
      <xsd:complexType>
        <xsd:sequence>
          <xsd:element name="documentManagement">
            <xsd:complexType>
              <xsd:all>
                <xsd:element ref="ns3:SharedWithUsers" minOccurs="0"/>
                <xsd:element ref="ns3:SharedWithDetails" minOccurs="0"/>
                <xsd:element ref="ns3: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c37530-33e7-49a8-8adb-33ff3c8e7cc4"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C878A7-B794-423A-BFDC-0186DEF45E4F}">
  <ds:schemaRefs>
    <ds:schemaRef ds:uri="http://schemas.microsoft.com/sharepoint/v3/contenttype/forms"/>
  </ds:schemaRefs>
</ds:datastoreItem>
</file>

<file path=customXml/itemProps2.xml><?xml version="1.0" encoding="utf-8"?>
<ds:datastoreItem xmlns:ds="http://schemas.openxmlformats.org/officeDocument/2006/customXml" ds:itemID="{FDC5E82E-C8A8-45C6-88A7-52F3114B279B}">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F231AD1-F145-4B77-8FF3-1FF1469BB5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c37530-33e7-49a8-8adb-33ff3c8e7c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BlanKForm</vt:lpstr>
      <vt:lpstr>Instructions</vt:lpstr>
      <vt:lpstr>Appendix1_BehaviorCodes</vt:lpstr>
      <vt:lpstr>Appendix2_VegCodes</vt:lpstr>
      <vt:lpstr>DBDataValidator</vt:lpstr>
      <vt:lpstr>DBYBCUDetections</vt:lpstr>
      <vt:lpstr>DBComments</vt:lpstr>
      <vt:lpstr>Adjacent_Habitat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White, Meghan Cameron</dc:creator>
  <cp:keywords/>
  <dc:description/>
  <cp:lastModifiedBy>Sferra, Susan</cp:lastModifiedBy>
  <cp:revision/>
  <cp:lastPrinted>2021-06-02T23:09:14Z</cp:lastPrinted>
  <dcterms:created xsi:type="dcterms:W3CDTF">2018-04-02T20:30:43Z</dcterms:created>
  <dcterms:modified xsi:type="dcterms:W3CDTF">2021-06-04T23:08:28Z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0x01010014411A60B57CFE4DAA3DA3F99CF9C646</vt:lpwstr>
  </property>
  <property fmtid="{D5CDD505-2E9C-101B-9397-08002B2CF9AE}" pid="3" name="ESRI_WORKBOOK_ID">
    <vt:lpwstr>929b42af0a5e40508e485049ba09141d</vt:lpwstr>
  </property>
</Properties>
</file>