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355" firstSheet="2" activeTab="6"/>
  </bookViews>
  <sheets>
    <sheet name="==DUCK by BLIND==" sheetId="1" r:id="rId1"/>
    <sheet name="==GOOSE by BLIND==" sheetId="2" r:id="rId2"/>
    <sheet name="==HUNTER by BLIND==" sheetId="3" r:id="rId3"/>
    <sheet name="TOTAL DUCK SUMM" sheetId="4" r:id="rId4"/>
    <sheet name="TOTAL GOOSE SUMM" sheetId="5" r:id="rId5"/>
    <sheet name="==UPLAND SUMM==" sheetId="6" r:id="rId6"/>
    <sheet name="BLIND RANKING STATS" sheetId="7" r:id="rId7"/>
  </sheets>
  <definedNames/>
  <calcPr fullCalcOnLoad="1"/>
</workbook>
</file>

<file path=xl/sharedStrings.xml><?xml version="1.0" encoding="utf-8"?>
<sst xmlns="http://schemas.openxmlformats.org/spreadsheetml/2006/main" count="383" uniqueCount="90">
  <si>
    <t>DATE</t>
  </si>
  <si>
    <t># HUNTERS</t>
  </si>
  <si>
    <t># DUCKS</t>
  </si>
  <si>
    <t>DUCKS/HUNTER</t>
  </si>
  <si>
    <t># GEESE</t>
  </si>
  <si>
    <t>GEESE/HUNTER</t>
  </si>
  <si>
    <t>GRAND TOTAL</t>
  </si>
  <si>
    <t>BLIND #</t>
  </si>
  <si>
    <t>C5</t>
  </si>
  <si>
    <t>C3</t>
  </si>
  <si>
    <t>C2</t>
  </si>
  <si>
    <t>C1</t>
  </si>
  <si>
    <t>C4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</si>
  <si>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</si>
  <si>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</si>
  <si>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</si>
  <si>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</si>
  <si>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</si>
  <si>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</si>
  <si>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</si>
  <si>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</si>
  <si>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</si>
  <si>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</si>
  <si>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</si>
  <si>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</si>
  <si>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</si>
  <si>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</si>
  <si>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</si>
  <si>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</si>
  <si>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</si>
  <si>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</si>
  <si>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</si>
  <si>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</si>
  <si>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</si>
  <si>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</si>
  <si>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</si>
  <si>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</si>
  <si>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</si>
  <si>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</si>
  <si>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</si>
  <si>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</si>
  <si>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</si>
  <si>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</si>
  <si>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</si>
  <si>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</si>
  <si>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</si>
  <si>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</si>
  <si>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</si>
  <si>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</si>
  <si>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60</t>
  </si>
  <si>
    <t>61</t>
  </si>
  <si>
    <t>B5</t>
  </si>
  <si>
    <t>Grand Total</t>
  </si>
  <si>
    <t>Total Blind</t>
  </si>
  <si>
    <t>Not Hunted</t>
  </si>
  <si>
    <t>Youth Hunt</t>
  </si>
  <si>
    <t>Average Ducks/Hunter</t>
  </si>
  <si>
    <t>Total Ducks/Blind</t>
  </si>
  <si>
    <t>Avg. Geese/Hunter</t>
  </si>
  <si>
    <t>Total Hunters/Blind</t>
  </si>
  <si>
    <t>TOTAL</t>
  </si>
  <si>
    <t>PHEASANT/HUNTER</t>
  </si>
  <si>
    <t>QUAIL/HUNTER</t>
  </si>
  <si>
    <t>PHEASANTS</t>
  </si>
  <si>
    <t>HUNTERS</t>
  </si>
  <si>
    <t>QUAIL</t>
  </si>
  <si>
    <t>N/A</t>
  </si>
  <si>
    <t>Blind #</t>
  </si>
  <si>
    <t>?</t>
  </si>
  <si>
    <t>Location</t>
  </si>
  <si>
    <t>Sublocation</t>
  </si>
  <si>
    <t>Total Hunters</t>
  </si>
  <si>
    <t>Total Ducks</t>
  </si>
  <si>
    <t>Total Geese</t>
  </si>
  <si>
    <t>Ducks/Hunter</t>
  </si>
  <si>
    <t>Geese/Hunter</t>
  </si>
  <si>
    <t>Birds/Hunter</t>
  </si>
  <si>
    <t>Slough</t>
  </si>
  <si>
    <t>River</t>
  </si>
  <si>
    <t>Pond</t>
  </si>
  <si>
    <t>Field</t>
  </si>
  <si>
    <t>Desert</t>
  </si>
  <si>
    <t>East Slough</t>
  </si>
  <si>
    <t>West Slough</t>
  </si>
  <si>
    <t>North River</t>
  </si>
  <si>
    <t>North Pond</t>
  </si>
  <si>
    <t>East River</t>
  </si>
  <si>
    <t>West River</t>
  </si>
  <si>
    <t>East Desert</t>
  </si>
  <si>
    <t>West Desert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</si>
</sst>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;[Red]0"/>
    <numFmt numFmtId="167" formatCode="m/d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399930238723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5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5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5" fontId="1" fillId="34" borderId="11" xfId="0" applyNumberFormat="1" applyFont="1" applyFill="1" applyBorder="1" applyAlignment="1">
      <alignment horizontal="center"/>
    </xf>
    <xf numFmtId="15" fontId="1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5" fontId="1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2" fontId="1" fillId="0" borderId="2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2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1" fontId="0" fillId="36" borderId="11" xfId="0" applyNumberFormat="1" applyFont="1" applyFill="1" applyBorder="1" applyAlignment="1">
      <alignment horizontal="center"/>
    </xf>
    <xf numFmtId="1" fontId="0" fillId="36" borderId="11" xfId="0" applyNumberFormat="1" applyFont="1" applyFill="1" applyBorder="1" applyAlignment="1">
      <alignment horizontal="center" vertical="center"/>
    </xf>
    <xf numFmtId="1" fontId="41" fillId="36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1" fontId="0" fillId="36" borderId="15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3" fontId="1" fillId="0" borderId="2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5" fontId="1" fillId="0" borderId="1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3"/>
  <sheetViews>
    <sheetView workbookViewId="0" topLeftCell="C1">
      <pane ySplit="1" topLeftCell="A17" activePane="bottomLeft" state="frozen"/>
      <selection pane="topLeft" activeCell="A1" sqref="A1"/>
      <selection pane="bottomLeft" activeCell="AS2" sqref="AS2"/>
    </sheetView>
  </sheetViews>
  <sheetFormatPr defaultColWidth="9.140625" defaultRowHeight="15" customHeight="1"/>
  <cols>
    <col min="1" max="1" width="20.7109375" style="11" customWidth="1"/>
    <col min="2" max="44" width="4.7109375" style="11" customWidth="1"/>
    <col min="45" max="45" width="10.7109375" style="17" customWidth="1"/>
    <col min="46" max="46" width="5.7109375" style="11" customWidth="1"/>
    <col min="47" max="47" width="4.7109375" style="11" customWidth="1"/>
    <col min="48" max="48" width="15.7109375" style="11" customWidth="1"/>
    <col min="49" max="16384" width="9.140625" style="11" customWidth="1"/>
  </cols>
  <sheetData>
    <row r="1" spans="1:45" s="5" customFormat="1" ht="15" customHeight="1">
      <c r="A1" s="20" t="s">
        <v>0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51</v>
      </c>
      <c r="G1" s="21" t="s">
        <v>11</v>
      </c>
      <c r="H1" s="21" t="s">
        <v>10</v>
      </c>
      <c r="I1" s="21" t="s">
        <v>9</v>
      </c>
      <c r="J1" s="21" t="s">
        <v>12</v>
      </c>
      <c r="K1" s="21" t="s">
        <v>32</v>
      </c>
      <c r="L1" s="21" t="s">
        <v>33</v>
      </c>
      <c r="M1" s="21" t="s">
        <v>34</v>
      </c>
      <c r="N1" s="21" t="s">
        <v>35</v>
      </c>
      <c r="O1" s="21" t="s">
        <v>36</v>
      </c>
      <c r="P1" s="21" t="s">
        <v>37</v>
      </c>
      <c r="Q1" s="21" t="s">
        <v>13</v>
      </c>
      <c r="R1" s="21" t="s">
        <v>14</v>
      </c>
      <c r="S1" s="21" t="s">
        <v>15</v>
      </c>
      <c r="T1" s="21" t="s">
        <v>16</v>
      </c>
      <c r="U1" s="21" t="s">
        <v>17</v>
      </c>
      <c r="V1" s="21" t="s">
        <v>18</v>
      </c>
      <c r="W1" s="21" t="s">
        <v>19</v>
      </c>
      <c r="X1" s="21" t="s">
        <v>20</v>
      </c>
      <c r="Y1" s="21" t="s">
        <v>21</v>
      </c>
      <c r="Z1" s="21" t="s">
        <v>22</v>
      </c>
      <c r="AA1" s="21" t="s">
        <v>23</v>
      </c>
      <c r="AB1" s="21" t="s">
        <v>24</v>
      </c>
      <c r="AC1" s="21" t="s">
        <v>25</v>
      </c>
      <c r="AD1" s="21" t="s">
        <v>26</v>
      </c>
      <c r="AE1" s="21" t="s">
        <v>27</v>
      </c>
      <c r="AF1" s="21" t="s">
        <v>38</v>
      </c>
      <c r="AG1" s="21" t="s">
        <v>39</v>
      </c>
      <c r="AH1" s="21" t="s">
        <v>40</v>
      </c>
      <c r="AI1" s="21" t="s">
        <v>41</v>
      </c>
      <c r="AJ1" s="21" t="s">
        <v>42</v>
      </c>
      <c r="AK1" s="21" t="s">
        <v>43</v>
      </c>
      <c r="AL1" s="21" t="s">
        <v>44</v>
      </c>
      <c r="AM1" s="21" t="s">
        <v>45</v>
      </c>
      <c r="AN1" s="21" t="s">
        <v>46</v>
      </c>
      <c r="AO1" s="21" t="s">
        <v>47</v>
      </c>
      <c r="AP1" s="21" t="s">
        <v>48</v>
      </c>
      <c r="AQ1" s="21" t="s">
        <v>49</v>
      </c>
      <c r="AR1" s="21" t="s">
        <v>50</v>
      </c>
      <c r="AS1" s="22" t="s">
        <v>60</v>
      </c>
    </row>
    <row r="2" spans="1:45" ht="15" customHeight="1">
      <c r="A2" s="12">
        <v>41195</v>
      </c>
      <c r="B2" s="31"/>
      <c r="C2" s="32">
        <v>11</v>
      </c>
      <c r="D2" s="32">
        <v>14</v>
      </c>
      <c r="E2" s="32">
        <v>6</v>
      </c>
      <c r="F2" s="32">
        <v>14</v>
      </c>
      <c r="G2" s="31"/>
      <c r="H2" s="32">
        <v>2</v>
      </c>
      <c r="I2" s="32">
        <v>18</v>
      </c>
      <c r="J2" s="31"/>
      <c r="K2" s="32">
        <v>16</v>
      </c>
      <c r="L2" s="32">
        <v>10</v>
      </c>
      <c r="M2" s="32">
        <v>14</v>
      </c>
      <c r="N2" s="32">
        <v>14</v>
      </c>
      <c r="O2" s="32">
        <v>10</v>
      </c>
      <c r="P2" s="32">
        <v>0</v>
      </c>
      <c r="Q2" s="31"/>
      <c r="R2" s="32">
        <v>10</v>
      </c>
      <c r="S2" s="32">
        <v>21</v>
      </c>
      <c r="T2" s="31"/>
      <c r="U2" s="32">
        <v>12</v>
      </c>
      <c r="V2" s="32">
        <v>0</v>
      </c>
      <c r="W2" s="32">
        <v>3</v>
      </c>
      <c r="X2" s="32">
        <v>2</v>
      </c>
      <c r="Y2" s="32">
        <v>2</v>
      </c>
      <c r="Z2" s="32">
        <v>0</v>
      </c>
      <c r="AA2" s="31"/>
      <c r="AB2" s="31"/>
      <c r="AC2" s="32">
        <v>0</v>
      </c>
      <c r="AD2" s="32">
        <v>7</v>
      </c>
      <c r="AE2" s="31"/>
      <c r="AF2" s="32">
        <v>0</v>
      </c>
      <c r="AG2" s="31"/>
      <c r="AH2" s="31"/>
      <c r="AI2" s="31"/>
      <c r="AJ2" s="31"/>
      <c r="AK2" s="31"/>
      <c r="AL2" s="31"/>
      <c r="AM2" s="31"/>
      <c r="AN2" s="32">
        <v>0</v>
      </c>
      <c r="AO2" s="31"/>
      <c r="AP2" s="32">
        <v>0</v>
      </c>
      <c r="AQ2" s="31"/>
      <c r="AR2" s="31"/>
      <c r="AS2" s="33">
        <f>SUM(B2:AR2)</f>
        <v>186</v>
      </c>
    </row>
    <row r="3" spans="1:48" ht="15" customHeight="1">
      <c r="A3" s="12">
        <v>41196</v>
      </c>
      <c r="B3" s="31"/>
      <c r="C3" s="31"/>
      <c r="D3" s="32">
        <v>1</v>
      </c>
      <c r="E3" s="32">
        <v>5</v>
      </c>
      <c r="F3" s="32">
        <v>18</v>
      </c>
      <c r="G3" s="32">
        <v>0</v>
      </c>
      <c r="H3" s="31"/>
      <c r="I3" s="32">
        <v>9</v>
      </c>
      <c r="J3" s="31"/>
      <c r="K3" s="32">
        <v>10</v>
      </c>
      <c r="L3" s="32">
        <v>3</v>
      </c>
      <c r="M3" s="32">
        <v>1</v>
      </c>
      <c r="N3" s="32">
        <v>0</v>
      </c>
      <c r="O3" s="32">
        <v>1</v>
      </c>
      <c r="P3" s="31"/>
      <c r="Q3" s="32">
        <v>0</v>
      </c>
      <c r="R3" s="32">
        <v>3</v>
      </c>
      <c r="S3" s="32">
        <v>0</v>
      </c>
      <c r="T3" s="31"/>
      <c r="U3" s="32">
        <v>0</v>
      </c>
      <c r="V3" s="31"/>
      <c r="W3" s="32">
        <v>3</v>
      </c>
      <c r="X3" s="32">
        <v>0</v>
      </c>
      <c r="Y3" s="31"/>
      <c r="Z3" s="31"/>
      <c r="AA3" s="31"/>
      <c r="AB3" s="31"/>
      <c r="AC3" s="31"/>
      <c r="AD3" s="32">
        <v>2</v>
      </c>
      <c r="AE3" s="31"/>
      <c r="AF3" s="32">
        <v>0</v>
      </c>
      <c r="AG3" s="32">
        <v>0</v>
      </c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3">
        <f aca="true" t="shared" si="0" ref="AS3:AS50">SUM(B3:AR3)</f>
        <v>56</v>
      </c>
      <c r="AU3" s="6"/>
      <c r="AV3" s="7" t="s">
        <v>54</v>
      </c>
    </row>
    <row r="4" spans="1:48" ht="15" customHeight="1">
      <c r="A4" s="12">
        <v>41199</v>
      </c>
      <c r="B4" s="31"/>
      <c r="C4" s="31"/>
      <c r="D4" s="32">
        <v>8</v>
      </c>
      <c r="E4" s="32">
        <v>6</v>
      </c>
      <c r="F4" s="32">
        <v>15</v>
      </c>
      <c r="G4" s="31"/>
      <c r="H4" s="31"/>
      <c r="I4" s="32">
        <v>16</v>
      </c>
      <c r="J4" s="31"/>
      <c r="K4" s="32">
        <v>1</v>
      </c>
      <c r="L4" s="31"/>
      <c r="M4" s="32">
        <v>4</v>
      </c>
      <c r="N4" s="32">
        <v>2</v>
      </c>
      <c r="O4" s="32">
        <v>0</v>
      </c>
      <c r="P4" s="31"/>
      <c r="Q4" s="31"/>
      <c r="R4" s="32">
        <v>4</v>
      </c>
      <c r="S4" s="32">
        <v>9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3">
        <f t="shared" si="0"/>
        <v>65</v>
      </c>
      <c r="AU4" s="8"/>
      <c r="AV4" s="8"/>
    </row>
    <row r="5" spans="1:48" ht="15" customHeight="1">
      <c r="A5" s="12">
        <v>41202</v>
      </c>
      <c r="B5" s="31"/>
      <c r="C5" s="32">
        <v>6</v>
      </c>
      <c r="D5" s="32">
        <v>15</v>
      </c>
      <c r="E5" s="32">
        <v>10</v>
      </c>
      <c r="F5" s="32">
        <v>22</v>
      </c>
      <c r="G5" s="32">
        <v>3</v>
      </c>
      <c r="H5" s="32">
        <v>4</v>
      </c>
      <c r="I5" s="32">
        <v>14</v>
      </c>
      <c r="J5" s="31"/>
      <c r="K5" s="32">
        <v>11</v>
      </c>
      <c r="L5" s="32">
        <v>2</v>
      </c>
      <c r="M5" s="32">
        <v>2</v>
      </c>
      <c r="N5" s="32">
        <v>2</v>
      </c>
      <c r="O5" s="32">
        <v>8</v>
      </c>
      <c r="P5" s="31"/>
      <c r="Q5" s="32">
        <v>1</v>
      </c>
      <c r="R5" s="32">
        <v>10</v>
      </c>
      <c r="S5" s="32">
        <v>20</v>
      </c>
      <c r="T5" s="31"/>
      <c r="U5" s="32">
        <v>1</v>
      </c>
      <c r="V5" s="31"/>
      <c r="W5" s="32">
        <v>0</v>
      </c>
      <c r="X5" s="32">
        <v>2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>
        <v>1</v>
      </c>
      <c r="AM5" s="31"/>
      <c r="AN5" s="32">
        <v>0</v>
      </c>
      <c r="AO5" s="31"/>
      <c r="AP5" s="31"/>
      <c r="AQ5" s="31"/>
      <c r="AR5" s="31"/>
      <c r="AS5" s="33">
        <f t="shared" si="0"/>
        <v>134</v>
      </c>
      <c r="AU5" s="9"/>
      <c r="AV5" s="7" t="s">
        <v>55</v>
      </c>
    </row>
    <row r="6" spans="1:45" ht="15" customHeight="1">
      <c r="A6" s="12">
        <v>41203</v>
      </c>
      <c r="B6" s="31"/>
      <c r="C6" s="32">
        <v>3</v>
      </c>
      <c r="D6" s="32">
        <v>3</v>
      </c>
      <c r="E6" s="32">
        <v>2</v>
      </c>
      <c r="F6" s="32">
        <v>7</v>
      </c>
      <c r="G6" s="32">
        <v>7</v>
      </c>
      <c r="H6" s="31"/>
      <c r="I6" s="32">
        <v>0</v>
      </c>
      <c r="J6" s="31"/>
      <c r="K6" s="32">
        <v>4</v>
      </c>
      <c r="L6" s="32">
        <v>0</v>
      </c>
      <c r="M6" s="32">
        <v>13</v>
      </c>
      <c r="N6" s="31"/>
      <c r="O6" s="32">
        <v>0</v>
      </c>
      <c r="P6" s="31"/>
      <c r="Q6" s="31"/>
      <c r="R6" s="32">
        <v>8</v>
      </c>
      <c r="S6" s="32">
        <v>23</v>
      </c>
      <c r="T6" s="31"/>
      <c r="U6" s="32">
        <v>2</v>
      </c>
      <c r="V6" s="31"/>
      <c r="W6" s="32">
        <v>0</v>
      </c>
      <c r="X6" s="32">
        <v>3</v>
      </c>
      <c r="Y6" s="31"/>
      <c r="Z6" s="31"/>
      <c r="AA6" s="31"/>
      <c r="AB6" s="31"/>
      <c r="AC6" s="31"/>
      <c r="AD6" s="32">
        <v>2</v>
      </c>
      <c r="AE6" s="31"/>
      <c r="AF6" s="31"/>
      <c r="AG6" s="31"/>
      <c r="AH6" s="31"/>
      <c r="AI6" s="31"/>
      <c r="AJ6" s="32">
        <v>0</v>
      </c>
      <c r="AK6" s="32">
        <v>0</v>
      </c>
      <c r="AL6" s="32">
        <v>5</v>
      </c>
      <c r="AM6" s="32">
        <v>0</v>
      </c>
      <c r="AN6" s="33">
        <v>0</v>
      </c>
      <c r="AO6" s="31"/>
      <c r="AP6" s="31"/>
      <c r="AQ6" s="31"/>
      <c r="AR6" s="31"/>
      <c r="AS6" s="33">
        <f t="shared" si="0"/>
        <v>82</v>
      </c>
    </row>
    <row r="7" spans="1:45" ht="15" customHeight="1">
      <c r="A7" s="12">
        <v>41206</v>
      </c>
      <c r="B7" s="31"/>
      <c r="C7" s="53"/>
      <c r="D7" s="32">
        <v>14</v>
      </c>
      <c r="E7" s="32">
        <v>14</v>
      </c>
      <c r="F7" s="32">
        <v>17</v>
      </c>
      <c r="G7" s="53"/>
      <c r="H7" s="53"/>
      <c r="I7" s="32">
        <v>10</v>
      </c>
      <c r="J7" s="53"/>
      <c r="K7" s="32">
        <v>12</v>
      </c>
      <c r="L7" s="53"/>
      <c r="M7" s="32">
        <v>0</v>
      </c>
      <c r="N7" s="53"/>
      <c r="O7" s="53"/>
      <c r="P7" s="53"/>
      <c r="Q7" s="32">
        <v>2</v>
      </c>
      <c r="R7" s="32">
        <v>0</v>
      </c>
      <c r="S7" s="32">
        <v>18</v>
      </c>
      <c r="T7" s="53"/>
      <c r="U7" s="53"/>
      <c r="V7" s="53"/>
      <c r="W7" s="53"/>
      <c r="X7" s="32">
        <v>1</v>
      </c>
      <c r="Y7" s="53"/>
      <c r="Z7" s="53"/>
      <c r="AA7" s="53"/>
      <c r="AB7" s="53"/>
      <c r="AC7" s="53"/>
      <c r="AD7" s="32">
        <v>1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33">
        <f t="shared" si="0"/>
        <v>89</v>
      </c>
    </row>
    <row r="8" spans="1:45" ht="15" customHeight="1">
      <c r="A8" s="12">
        <v>41209</v>
      </c>
      <c r="B8" s="31"/>
      <c r="C8" s="32">
        <v>7</v>
      </c>
      <c r="D8" s="32">
        <v>6</v>
      </c>
      <c r="E8" s="32">
        <v>15</v>
      </c>
      <c r="F8" s="32">
        <v>6</v>
      </c>
      <c r="G8" s="53"/>
      <c r="H8" s="32">
        <v>13</v>
      </c>
      <c r="I8" s="32">
        <v>11</v>
      </c>
      <c r="J8" s="53"/>
      <c r="K8" s="32">
        <v>22</v>
      </c>
      <c r="L8" s="53"/>
      <c r="M8" s="32">
        <v>2</v>
      </c>
      <c r="N8" s="53"/>
      <c r="O8" s="53"/>
      <c r="P8" s="32">
        <v>0</v>
      </c>
      <c r="Q8" s="53"/>
      <c r="R8" s="32">
        <v>10</v>
      </c>
      <c r="S8" s="32">
        <v>21</v>
      </c>
      <c r="T8" s="53"/>
      <c r="U8" s="32">
        <v>2</v>
      </c>
      <c r="V8" s="53"/>
      <c r="W8" s="32">
        <v>0</v>
      </c>
      <c r="X8" s="32">
        <v>0</v>
      </c>
      <c r="Y8" s="53"/>
      <c r="Z8" s="53"/>
      <c r="AA8" s="53"/>
      <c r="AB8" s="53"/>
      <c r="AC8" s="53"/>
      <c r="AD8" s="32">
        <v>0</v>
      </c>
      <c r="AE8" s="32">
        <v>3</v>
      </c>
      <c r="AF8" s="53"/>
      <c r="AG8" s="53"/>
      <c r="AH8" s="53"/>
      <c r="AI8" s="53"/>
      <c r="AJ8" s="53"/>
      <c r="AK8" s="53"/>
      <c r="AL8" s="53"/>
      <c r="AM8" s="53"/>
      <c r="AN8" s="32">
        <v>3</v>
      </c>
      <c r="AO8" s="53"/>
      <c r="AP8" s="53"/>
      <c r="AQ8" s="53"/>
      <c r="AR8" s="53"/>
      <c r="AS8" s="33">
        <f t="shared" si="0"/>
        <v>121</v>
      </c>
    </row>
    <row r="9" spans="1:45" ht="15" customHeight="1">
      <c r="A9" s="12">
        <v>41210</v>
      </c>
      <c r="B9" s="31"/>
      <c r="C9" s="32">
        <v>2</v>
      </c>
      <c r="D9" s="32">
        <v>6</v>
      </c>
      <c r="E9" s="32">
        <v>0</v>
      </c>
      <c r="F9" s="32">
        <v>11</v>
      </c>
      <c r="G9" s="53"/>
      <c r="H9" s="32">
        <v>0</v>
      </c>
      <c r="I9" s="32">
        <v>5</v>
      </c>
      <c r="J9" s="53"/>
      <c r="K9" s="32">
        <v>1</v>
      </c>
      <c r="L9" s="53"/>
      <c r="M9" s="32">
        <v>1</v>
      </c>
      <c r="N9" s="53"/>
      <c r="O9" s="53"/>
      <c r="P9" s="53"/>
      <c r="Q9" s="53"/>
      <c r="R9" s="32">
        <v>2</v>
      </c>
      <c r="S9" s="32">
        <v>36</v>
      </c>
      <c r="T9" s="53"/>
      <c r="U9" s="32">
        <v>0</v>
      </c>
      <c r="V9" s="53"/>
      <c r="W9" s="32">
        <v>0</v>
      </c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32">
        <v>5</v>
      </c>
      <c r="AM9" s="32">
        <v>12</v>
      </c>
      <c r="AN9" s="53"/>
      <c r="AO9" s="53"/>
      <c r="AP9" s="53"/>
      <c r="AQ9" s="53"/>
      <c r="AR9" s="53"/>
      <c r="AS9" s="33">
        <f t="shared" si="0"/>
        <v>81</v>
      </c>
    </row>
    <row r="10" spans="1:45" ht="15" customHeight="1">
      <c r="A10" s="12">
        <v>41213</v>
      </c>
      <c r="B10" s="53"/>
      <c r="C10" s="32">
        <v>1</v>
      </c>
      <c r="D10" s="32">
        <v>14</v>
      </c>
      <c r="E10" s="32">
        <v>8</v>
      </c>
      <c r="F10" s="32">
        <v>12</v>
      </c>
      <c r="G10" s="53"/>
      <c r="H10" s="32">
        <v>2</v>
      </c>
      <c r="I10" s="32">
        <v>15</v>
      </c>
      <c r="J10" s="53"/>
      <c r="K10" s="32">
        <v>6</v>
      </c>
      <c r="L10" s="32">
        <v>4</v>
      </c>
      <c r="M10" s="32">
        <v>0</v>
      </c>
      <c r="N10" s="53"/>
      <c r="O10" s="53"/>
      <c r="P10" s="53"/>
      <c r="Q10" s="53"/>
      <c r="R10" s="32">
        <v>14</v>
      </c>
      <c r="S10" s="32">
        <v>29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32">
        <v>8</v>
      </c>
      <c r="AM10" s="53"/>
      <c r="AN10" s="32">
        <v>2</v>
      </c>
      <c r="AO10" s="53"/>
      <c r="AP10" s="53"/>
      <c r="AQ10" s="53"/>
      <c r="AR10" s="53"/>
      <c r="AS10" s="33">
        <f t="shared" si="0"/>
        <v>115</v>
      </c>
    </row>
    <row r="11" spans="1:45" ht="15" customHeight="1">
      <c r="A11" s="12">
        <v>41216</v>
      </c>
      <c r="B11" s="53"/>
      <c r="C11" s="32">
        <v>4</v>
      </c>
      <c r="D11" s="32">
        <v>11</v>
      </c>
      <c r="E11" s="32">
        <v>15</v>
      </c>
      <c r="F11" s="32">
        <v>8</v>
      </c>
      <c r="G11" s="53"/>
      <c r="H11" s="32">
        <v>7</v>
      </c>
      <c r="I11" s="32">
        <v>6</v>
      </c>
      <c r="J11" s="32">
        <v>2</v>
      </c>
      <c r="K11" s="32">
        <v>8</v>
      </c>
      <c r="L11" s="32">
        <v>0</v>
      </c>
      <c r="M11" s="32">
        <v>5</v>
      </c>
      <c r="N11" s="53"/>
      <c r="O11" s="53"/>
      <c r="P11" s="53"/>
      <c r="Q11" s="32">
        <v>0</v>
      </c>
      <c r="R11" s="32">
        <v>5</v>
      </c>
      <c r="S11" s="32">
        <v>21</v>
      </c>
      <c r="T11" s="53"/>
      <c r="U11" s="32">
        <v>5</v>
      </c>
      <c r="V11" s="53"/>
      <c r="W11" s="32">
        <v>2</v>
      </c>
      <c r="X11" s="32">
        <v>1</v>
      </c>
      <c r="Y11" s="53"/>
      <c r="Z11" s="32">
        <v>0</v>
      </c>
      <c r="AA11" s="53"/>
      <c r="AB11" s="53"/>
      <c r="AC11" s="53"/>
      <c r="AD11" s="53"/>
      <c r="AE11" s="53"/>
      <c r="AF11" s="53"/>
      <c r="AG11" s="53"/>
      <c r="AH11" s="53"/>
      <c r="AI11" s="32">
        <v>0</v>
      </c>
      <c r="AJ11" s="32">
        <v>0</v>
      </c>
      <c r="AK11" s="32">
        <v>8</v>
      </c>
      <c r="AL11" s="32">
        <v>6</v>
      </c>
      <c r="AM11" s="32">
        <v>5</v>
      </c>
      <c r="AN11" s="32">
        <v>6</v>
      </c>
      <c r="AO11" s="53"/>
      <c r="AP11" s="53"/>
      <c r="AQ11" s="53"/>
      <c r="AR11" s="53"/>
      <c r="AS11" s="33">
        <f t="shared" si="0"/>
        <v>125</v>
      </c>
    </row>
    <row r="12" spans="1:45" ht="15" customHeight="1">
      <c r="A12" s="12">
        <v>41217</v>
      </c>
      <c r="B12" s="53"/>
      <c r="C12" s="32">
        <v>4</v>
      </c>
      <c r="D12" s="32">
        <v>1</v>
      </c>
      <c r="E12" s="32">
        <v>5</v>
      </c>
      <c r="F12" s="32">
        <v>5</v>
      </c>
      <c r="G12" s="53"/>
      <c r="H12" s="53"/>
      <c r="I12" s="32">
        <v>6</v>
      </c>
      <c r="J12" s="53"/>
      <c r="K12" s="32">
        <v>2</v>
      </c>
      <c r="L12" s="53"/>
      <c r="M12" s="32">
        <v>0</v>
      </c>
      <c r="N12" s="53"/>
      <c r="O12" s="53"/>
      <c r="P12" s="53"/>
      <c r="Q12" s="53"/>
      <c r="R12" s="32">
        <v>0</v>
      </c>
      <c r="S12" s="32">
        <v>8</v>
      </c>
      <c r="T12" s="53"/>
      <c r="U12" s="32">
        <v>7</v>
      </c>
      <c r="V12" s="53"/>
      <c r="W12" s="53"/>
      <c r="X12" s="53"/>
      <c r="Y12" s="53"/>
      <c r="Z12" s="53"/>
      <c r="AA12" s="53"/>
      <c r="AB12" s="53"/>
      <c r="AC12" s="53"/>
      <c r="AD12" s="32">
        <v>1</v>
      </c>
      <c r="AE12" s="53"/>
      <c r="AF12" s="53"/>
      <c r="AG12" s="53"/>
      <c r="AH12" s="53"/>
      <c r="AI12" s="53"/>
      <c r="AJ12" s="53"/>
      <c r="AK12" s="32">
        <v>6</v>
      </c>
      <c r="AL12" s="53"/>
      <c r="AM12" s="32">
        <v>9</v>
      </c>
      <c r="AN12" s="53"/>
      <c r="AO12" s="32">
        <v>7</v>
      </c>
      <c r="AP12" s="53"/>
      <c r="AQ12" s="53"/>
      <c r="AR12" s="53"/>
      <c r="AS12" s="33">
        <f t="shared" si="0"/>
        <v>61</v>
      </c>
    </row>
    <row r="13" spans="1:45" ht="15" customHeight="1">
      <c r="A13" s="12">
        <v>41220</v>
      </c>
      <c r="B13" s="53"/>
      <c r="C13" s="32">
        <v>2</v>
      </c>
      <c r="D13" s="32">
        <v>21</v>
      </c>
      <c r="E13" s="32">
        <v>3</v>
      </c>
      <c r="F13" s="32">
        <v>14</v>
      </c>
      <c r="G13" s="53"/>
      <c r="H13" s="32">
        <v>0</v>
      </c>
      <c r="I13" s="32">
        <v>8</v>
      </c>
      <c r="J13" s="32">
        <v>7</v>
      </c>
      <c r="K13" s="32">
        <v>12</v>
      </c>
      <c r="L13" s="32">
        <v>0</v>
      </c>
      <c r="M13" s="32">
        <v>2</v>
      </c>
      <c r="N13" s="32">
        <v>10</v>
      </c>
      <c r="O13" s="32">
        <v>0</v>
      </c>
      <c r="P13" s="53"/>
      <c r="Q13" s="53"/>
      <c r="R13" s="32">
        <v>25</v>
      </c>
      <c r="S13" s="32">
        <v>25</v>
      </c>
      <c r="T13" s="53"/>
      <c r="U13" s="32">
        <v>6</v>
      </c>
      <c r="V13" s="53"/>
      <c r="W13" s="53"/>
      <c r="X13" s="32">
        <v>4</v>
      </c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32">
        <v>3</v>
      </c>
      <c r="AK13" s="32">
        <v>0</v>
      </c>
      <c r="AL13" s="32">
        <v>0</v>
      </c>
      <c r="AM13" s="32">
        <v>0</v>
      </c>
      <c r="AN13" s="53"/>
      <c r="AO13" s="53"/>
      <c r="AP13" s="53"/>
      <c r="AQ13" s="53"/>
      <c r="AR13" s="53"/>
      <c r="AS13" s="33">
        <f t="shared" si="0"/>
        <v>142</v>
      </c>
    </row>
    <row r="14" spans="1:45" ht="15" customHeight="1">
      <c r="A14" s="15">
        <v>41223</v>
      </c>
      <c r="B14" s="54"/>
      <c r="C14" s="38"/>
      <c r="D14" s="38">
        <v>6</v>
      </c>
      <c r="E14" s="38">
        <v>2</v>
      </c>
      <c r="F14" s="38">
        <v>6</v>
      </c>
      <c r="G14" s="53"/>
      <c r="H14" s="38"/>
      <c r="I14" s="38">
        <v>7</v>
      </c>
      <c r="J14" s="38"/>
      <c r="K14" s="38">
        <v>2</v>
      </c>
      <c r="L14" s="53"/>
      <c r="M14" s="53"/>
      <c r="N14" s="53"/>
      <c r="O14" s="53"/>
      <c r="P14" s="53"/>
      <c r="Q14" s="55"/>
      <c r="R14" s="56">
        <v>3</v>
      </c>
      <c r="S14" s="56">
        <v>1</v>
      </c>
      <c r="T14" s="54"/>
      <c r="U14" s="38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38">
        <v>1</v>
      </c>
      <c r="AJ14" s="38">
        <v>4</v>
      </c>
      <c r="AK14" s="53"/>
      <c r="AL14" s="53"/>
      <c r="AM14" s="53"/>
      <c r="AN14" s="53"/>
      <c r="AO14" s="53"/>
      <c r="AP14" s="53"/>
      <c r="AQ14" s="53"/>
      <c r="AR14" s="53"/>
      <c r="AS14" s="38">
        <f t="shared" si="0"/>
        <v>32</v>
      </c>
    </row>
    <row r="15" spans="1:45" ht="15" customHeight="1">
      <c r="A15" s="12">
        <v>41224</v>
      </c>
      <c r="B15" s="53"/>
      <c r="C15" s="32">
        <v>0</v>
      </c>
      <c r="D15" s="32">
        <v>0</v>
      </c>
      <c r="E15" s="32">
        <v>1</v>
      </c>
      <c r="F15" s="32">
        <v>7</v>
      </c>
      <c r="G15" s="53"/>
      <c r="H15" s="53"/>
      <c r="I15" s="32">
        <v>11</v>
      </c>
      <c r="J15" s="32">
        <v>7</v>
      </c>
      <c r="K15" s="32">
        <v>14</v>
      </c>
      <c r="L15" s="53"/>
      <c r="M15" s="53"/>
      <c r="N15" s="32">
        <v>0</v>
      </c>
      <c r="O15" s="53"/>
      <c r="P15" s="53"/>
      <c r="Q15" s="53"/>
      <c r="R15" s="32">
        <v>9</v>
      </c>
      <c r="S15" s="32">
        <v>36</v>
      </c>
      <c r="T15" s="53"/>
      <c r="U15" s="32">
        <v>10</v>
      </c>
      <c r="V15" s="53"/>
      <c r="W15" s="32">
        <v>1</v>
      </c>
      <c r="X15" s="32">
        <v>7</v>
      </c>
      <c r="Y15" s="53"/>
      <c r="Z15" s="53"/>
      <c r="AA15" s="53"/>
      <c r="AB15" s="53"/>
      <c r="AC15" s="53"/>
      <c r="AD15" s="53"/>
      <c r="AE15" s="53"/>
      <c r="AF15" s="53"/>
      <c r="AG15" s="32">
        <v>0</v>
      </c>
      <c r="AH15" s="32">
        <v>1</v>
      </c>
      <c r="AI15" s="32">
        <v>0</v>
      </c>
      <c r="AJ15" s="32">
        <v>0</v>
      </c>
      <c r="AK15" s="32">
        <v>2</v>
      </c>
      <c r="AL15" s="32">
        <v>13</v>
      </c>
      <c r="AM15" s="32">
        <v>11</v>
      </c>
      <c r="AN15" s="32">
        <v>3</v>
      </c>
      <c r="AO15" s="32">
        <v>0</v>
      </c>
      <c r="AP15" s="53"/>
      <c r="AQ15" s="53"/>
      <c r="AR15" s="53"/>
      <c r="AS15" s="33">
        <f t="shared" si="0"/>
        <v>133</v>
      </c>
    </row>
    <row r="16" spans="1:45" ht="15" customHeight="1">
      <c r="A16" s="12">
        <v>41227</v>
      </c>
      <c r="B16" s="53"/>
      <c r="C16" s="32">
        <v>5</v>
      </c>
      <c r="D16" s="32">
        <v>10</v>
      </c>
      <c r="E16" s="32">
        <v>12</v>
      </c>
      <c r="F16" s="32">
        <v>7</v>
      </c>
      <c r="G16" s="53"/>
      <c r="H16" s="53"/>
      <c r="I16" s="32">
        <v>9</v>
      </c>
      <c r="J16" s="32">
        <v>15</v>
      </c>
      <c r="K16" s="32">
        <v>8</v>
      </c>
      <c r="L16" s="53"/>
      <c r="M16" s="32">
        <v>0</v>
      </c>
      <c r="N16" s="32">
        <v>1</v>
      </c>
      <c r="O16" s="53"/>
      <c r="P16" s="53"/>
      <c r="Q16" s="53"/>
      <c r="R16" s="32">
        <v>1</v>
      </c>
      <c r="S16" s="32">
        <v>5</v>
      </c>
      <c r="T16" s="32">
        <v>3</v>
      </c>
      <c r="U16" s="32">
        <v>9</v>
      </c>
      <c r="V16" s="53"/>
      <c r="W16" s="32">
        <v>0</v>
      </c>
      <c r="X16" s="32">
        <v>1</v>
      </c>
      <c r="Y16" s="53"/>
      <c r="Z16" s="53"/>
      <c r="AA16" s="53"/>
      <c r="AB16" s="53"/>
      <c r="AC16" s="53"/>
      <c r="AD16" s="32">
        <v>0</v>
      </c>
      <c r="AE16" s="53"/>
      <c r="AF16" s="53"/>
      <c r="AG16" s="53"/>
      <c r="AH16" s="53"/>
      <c r="AI16" s="32">
        <v>2</v>
      </c>
      <c r="AJ16" s="32">
        <v>0</v>
      </c>
      <c r="AK16" s="32">
        <v>2</v>
      </c>
      <c r="AL16" s="32">
        <v>0</v>
      </c>
      <c r="AM16" s="32">
        <v>0</v>
      </c>
      <c r="AN16" s="32">
        <v>2</v>
      </c>
      <c r="AO16" s="53"/>
      <c r="AP16" s="53"/>
      <c r="AQ16" s="53"/>
      <c r="AR16" s="53"/>
      <c r="AS16" s="33">
        <f t="shared" si="0"/>
        <v>92</v>
      </c>
    </row>
    <row r="17" spans="1:45" ht="15" customHeight="1">
      <c r="A17" s="12">
        <v>41230</v>
      </c>
      <c r="B17" s="53"/>
      <c r="C17" s="32">
        <v>5</v>
      </c>
      <c r="D17" s="32">
        <v>3</v>
      </c>
      <c r="E17" s="32">
        <v>21</v>
      </c>
      <c r="F17" s="32">
        <v>4</v>
      </c>
      <c r="G17" s="53"/>
      <c r="H17" s="32">
        <v>4</v>
      </c>
      <c r="I17" s="32">
        <v>19</v>
      </c>
      <c r="J17" s="32">
        <v>11</v>
      </c>
      <c r="K17" s="32">
        <v>17</v>
      </c>
      <c r="L17" s="53"/>
      <c r="M17" s="53"/>
      <c r="N17" s="53"/>
      <c r="O17" s="32">
        <v>0</v>
      </c>
      <c r="P17" s="32">
        <v>0</v>
      </c>
      <c r="Q17" s="53"/>
      <c r="R17" s="32">
        <v>10</v>
      </c>
      <c r="S17" s="32">
        <v>2</v>
      </c>
      <c r="T17" s="32">
        <v>2</v>
      </c>
      <c r="U17" s="32">
        <v>7</v>
      </c>
      <c r="V17" s="53"/>
      <c r="W17" s="32">
        <v>0</v>
      </c>
      <c r="X17" s="32">
        <v>4</v>
      </c>
      <c r="Y17" s="53"/>
      <c r="Z17" s="53"/>
      <c r="AA17" s="53"/>
      <c r="AB17" s="53"/>
      <c r="AC17" s="53"/>
      <c r="AD17" s="32">
        <v>1</v>
      </c>
      <c r="AE17" s="53"/>
      <c r="AF17" s="53"/>
      <c r="AG17" s="53"/>
      <c r="AH17" s="53"/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53"/>
      <c r="AP17" s="53"/>
      <c r="AQ17" s="53"/>
      <c r="AR17" s="53"/>
      <c r="AS17" s="33">
        <f t="shared" si="0"/>
        <v>110</v>
      </c>
    </row>
    <row r="18" spans="1:45" ht="15" customHeight="1">
      <c r="A18" s="12">
        <v>41231</v>
      </c>
      <c r="B18" s="53"/>
      <c r="C18" s="32">
        <v>0</v>
      </c>
      <c r="D18" s="32">
        <v>5</v>
      </c>
      <c r="E18" s="32">
        <v>2</v>
      </c>
      <c r="F18" s="32">
        <v>1</v>
      </c>
      <c r="G18" s="53"/>
      <c r="H18" s="32">
        <v>1</v>
      </c>
      <c r="I18" s="53"/>
      <c r="J18" s="32">
        <v>5</v>
      </c>
      <c r="K18" s="32">
        <v>4</v>
      </c>
      <c r="L18" s="53"/>
      <c r="M18" s="53"/>
      <c r="N18" s="32">
        <v>0</v>
      </c>
      <c r="O18" s="32">
        <v>1</v>
      </c>
      <c r="P18" s="53"/>
      <c r="Q18" s="53"/>
      <c r="R18" s="32">
        <v>0</v>
      </c>
      <c r="S18" s="32">
        <v>7</v>
      </c>
      <c r="T18" s="53"/>
      <c r="U18" s="32">
        <v>0</v>
      </c>
      <c r="V18" s="53"/>
      <c r="W18" s="32">
        <v>0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32">
        <v>0</v>
      </c>
      <c r="AI18" s="32">
        <v>2</v>
      </c>
      <c r="AJ18" s="32">
        <v>0</v>
      </c>
      <c r="AK18" s="32">
        <v>0</v>
      </c>
      <c r="AL18" s="32">
        <v>0</v>
      </c>
      <c r="AM18" s="53"/>
      <c r="AN18" s="53"/>
      <c r="AO18" s="53"/>
      <c r="AP18" s="53"/>
      <c r="AQ18" s="53"/>
      <c r="AR18" s="53"/>
      <c r="AS18" s="33">
        <f t="shared" si="0"/>
        <v>28</v>
      </c>
    </row>
    <row r="19" spans="1:45" ht="15" customHeight="1">
      <c r="A19" s="12">
        <v>41234</v>
      </c>
      <c r="B19" s="53"/>
      <c r="C19" s="32">
        <v>12</v>
      </c>
      <c r="D19" s="32">
        <v>8</v>
      </c>
      <c r="E19" s="32">
        <v>4</v>
      </c>
      <c r="F19" s="32">
        <v>0</v>
      </c>
      <c r="G19" s="53"/>
      <c r="H19" s="32">
        <v>0</v>
      </c>
      <c r="I19" s="32">
        <v>1</v>
      </c>
      <c r="J19" s="32">
        <v>21</v>
      </c>
      <c r="K19" s="32">
        <v>2</v>
      </c>
      <c r="L19" s="32">
        <v>1</v>
      </c>
      <c r="M19" s="32">
        <v>3</v>
      </c>
      <c r="N19" s="32">
        <v>1</v>
      </c>
      <c r="O19" s="32">
        <v>0</v>
      </c>
      <c r="P19" s="32">
        <v>1</v>
      </c>
      <c r="Q19" s="53"/>
      <c r="R19" s="32">
        <v>13</v>
      </c>
      <c r="S19" s="32">
        <v>31</v>
      </c>
      <c r="T19" s="53"/>
      <c r="U19" s="32">
        <v>17</v>
      </c>
      <c r="V19" s="53"/>
      <c r="W19" s="32">
        <v>0</v>
      </c>
      <c r="X19" s="32">
        <v>0</v>
      </c>
      <c r="Y19" s="53"/>
      <c r="Z19" s="53"/>
      <c r="AA19" s="53"/>
      <c r="AB19" s="53"/>
      <c r="AC19" s="53"/>
      <c r="AD19" s="32">
        <v>1</v>
      </c>
      <c r="AE19" s="32">
        <v>2</v>
      </c>
      <c r="AF19" s="53"/>
      <c r="AG19" s="53"/>
      <c r="AH19" s="32">
        <v>0</v>
      </c>
      <c r="AI19" s="53"/>
      <c r="AJ19" s="53"/>
      <c r="AK19" s="32">
        <v>0</v>
      </c>
      <c r="AL19" s="32">
        <v>2</v>
      </c>
      <c r="AM19" s="32">
        <v>0</v>
      </c>
      <c r="AN19" s="53"/>
      <c r="AO19" s="53"/>
      <c r="AP19" s="32">
        <v>0</v>
      </c>
      <c r="AQ19" s="53"/>
      <c r="AR19" s="53"/>
      <c r="AS19" s="33">
        <f t="shared" si="0"/>
        <v>120</v>
      </c>
    </row>
    <row r="20" spans="1:45" ht="15" customHeight="1">
      <c r="A20" s="12">
        <v>41235</v>
      </c>
      <c r="B20" s="53"/>
      <c r="C20" s="32">
        <v>0</v>
      </c>
      <c r="D20" s="32">
        <v>0</v>
      </c>
      <c r="E20" s="32">
        <v>1</v>
      </c>
      <c r="F20" s="32">
        <v>2</v>
      </c>
      <c r="G20" s="53"/>
      <c r="H20" s="32">
        <v>0</v>
      </c>
      <c r="I20" s="32">
        <v>5</v>
      </c>
      <c r="J20" s="32">
        <v>6</v>
      </c>
      <c r="K20" s="32">
        <v>1</v>
      </c>
      <c r="L20" s="53"/>
      <c r="M20" s="32">
        <v>1</v>
      </c>
      <c r="N20" s="53"/>
      <c r="O20" s="53"/>
      <c r="P20" s="53"/>
      <c r="Q20" s="53"/>
      <c r="R20" s="32">
        <v>2</v>
      </c>
      <c r="S20" s="32">
        <v>6</v>
      </c>
      <c r="T20" s="53"/>
      <c r="U20" s="32">
        <v>1</v>
      </c>
      <c r="V20" s="32">
        <v>0</v>
      </c>
      <c r="W20" s="53"/>
      <c r="X20" s="32">
        <v>0</v>
      </c>
      <c r="Y20" s="53"/>
      <c r="Z20" s="53"/>
      <c r="AA20" s="53"/>
      <c r="AB20" s="53"/>
      <c r="AC20" s="32">
        <v>0</v>
      </c>
      <c r="AD20" s="53"/>
      <c r="AE20" s="32">
        <v>1</v>
      </c>
      <c r="AF20" s="53"/>
      <c r="AG20" s="53"/>
      <c r="AH20" s="53"/>
      <c r="AI20" s="53"/>
      <c r="AJ20" s="32">
        <v>0</v>
      </c>
      <c r="AK20" s="53"/>
      <c r="AL20" s="32">
        <v>0</v>
      </c>
      <c r="AM20" s="53"/>
      <c r="AN20" s="53"/>
      <c r="AO20" s="32">
        <v>0</v>
      </c>
      <c r="AP20" s="53"/>
      <c r="AQ20" s="53"/>
      <c r="AR20" s="53"/>
      <c r="AS20" s="33">
        <f t="shared" si="0"/>
        <v>26</v>
      </c>
    </row>
    <row r="21" spans="1:45" ht="15" customHeight="1">
      <c r="A21" s="12">
        <v>41237</v>
      </c>
      <c r="B21" s="32">
        <v>0</v>
      </c>
      <c r="C21" s="32">
        <v>8</v>
      </c>
      <c r="D21" s="32">
        <v>5</v>
      </c>
      <c r="E21" s="32">
        <v>8</v>
      </c>
      <c r="F21" s="32">
        <v>0</v>
      </c>
      <c r="G21" s="53"/>
      <c r="H21" s="32">
        <v>3</v>
      </c>
      <c r="I21" s="32">
        <v>9</v>
      </c>
      <c r="J21" s="32">
        <v>3</v>
      </c>
      <c r="K21" s="32">
        <v>5</v>
      </c>
      <c r="L21" s="32">
        <v>1</v>
      </c>
      <c r="M21" s="53"/>
      <c r="N21" s="53"/>
      <c r="O21" s="32">
        <v>7</v>
      </c>
      <c r="P21" s="53"/>
      <c r="Q21" s="32">
        <v>2</v>
      </c>
      <c r="R21" s="32">
        <v>4</v>
      </c>
      <c r="S21" s="32">
        <v>7</v>
      </c>
      <c r="T21" s="53"/>
      <c r="U21" s="32">
        <v>6</v>
      </c>
      <c r="V21" s="53"/>
      <c r="W21" s="32">
        <v>0</v>
      </c>
      <c r="X21" s="32">
        <v>7</v>
      </c>
      <c r="Y21" s="53"/>
      <c r="Z21" s="53"/>
      <c r="AA21" s="53"/>
      <c r="AB21" s="53"/>
      <c r="AC21" s="32">
        <v>0</v>
      </c>
      <c r="AD21" s="53"/>
      <c r="AE21" s="32">
        <v>6</v>
      </c>
      <c r="AF21" s="53"/>
      <c r="AG21" s="32">
        <v>0</v>
      </c>
      <c r="AH21" s="53"/>
      <c r="AI21" s="53"/>
      <c r="AJ21" s="32">
        <v>0</v>
      </c>
      <c r="AK21" s="53"/>
      <c r="AL21" s="32">
        <v>0</v>
      </c>
      <c r="AM21" s="32">
        <v>0</v>
      </c>
      <c r="AN21" s="32">
        <v>0</v>
      </c>
      <c r="AO21" s="32">
        <v>0</v>
      </c>
      <c r="AP21" s="53"/>
      <c r="AQ21" s="53"/>
      <c r="AR21" s="53"/>
      <c r="AS21" s="33">
        <f t="shared" si="0"/>
        <v>81</v>
      </c>
    </row>
    <row r="22" spans="1:45" ht="15" customHeight="1">
      <c r="A22" s="12">
        <v>41238</v>
      </c>
      <c r="B22" s="53"/>
      <c r="C22" s="32">
        <v>3</v>
      </c>
      <c r="D22" s="32">
        <v>1</v>
      </c>
      <c r="E22" s="32">
        <v>5</v>
      </c>
      <c r="F22" s="32">
        <v>5</v>
      </c>
      <c r="G22" s="53"/>
      <c r="H22" s="53"/>
      <c r="I22" s="32">
        <v>7</v>
      </c>
      <c r="J22" s="32">
        <v>0</v>
      </c>
      <c r="K22" s="32">
        <v>0</v>
      </c>
      <c r="L22" s="53"/>
      <c r="M22" s="53"/>
      <c r="N22" s="32">
        <v>0</v>
      </c>
      <c r="O22" s="32">
        <v>0</v>
      </c>
      <c r="P22" s="53"/>
      <c r="Q22" s="53"/>
      <c r="R22" s="32">
        <v>14</v>
      </c>
      <c r="S22" s="32">
        <v>6</v>
      </c>
      <c r="T22" s="53"/>
      <c r="U22" s="32">
        <v>2</v>
      </c>
      <c r="V22" s="53"/>
      <c r="W22" s="53"/>
      <c r="X22" s="32">
        <v>0</v>
      </c>
      <c r="Y22" s="53"/>
      <c r="Z22" s="53"/>
      <c r="AA22" s="53"/>
      <c r="AB22" s="53"/>
      <c r="AC22" s="32">
        <v>0</v>
      </c>
      <c r="AD22" s="53"/>
      <c r="AE22" s="53"/>
      <c r="AF22" s="53"/>
      <c r="AG22" s="53"/>
      <c r="AH22" s="53"/>
      <c r="AI22" s="53"/>
      <c r="AJ22" s="53"/>
      <c r="AK22" s="32">
        <v>0</v>
      </c>
      <c r="AL22" s="32">
        <v>2</v>
      </c>
      <c r="AM22" s="53"/>
      <c r="AN22" s="53"/>
      <c r="AO22" s="53"/>
      <c r="AP22" s="53"/>
      <c r="AQ22" s="53"/>
      <c r="AR22" s="53"/>
      <c r="AS22" s="33">
        <f t="shared" si="0"/>
        <v>45</v>
      </c>
    </row>
    <row r="23" spans="1:45" ht="15" customHeight="1">
      <c r="A23" s="12">
        <v>41241</v>
      </c>
      <c r="B23" s="53"/>
      <c r="C23" s="32">
        <v>5</v>
      </c>
      <c r="D23" s="32">
        <v>4</v>
      </c>
      <c r="E23" s="32">
        <v>8</v>
      </c>
      <c r="F23" s="32">
        <v>13</v>
      </c>
      <c r="G23" s="32">
        <v>0</v>
      </c>
      <c r="H23" s="32">
        <v>3</v>
      </c>
      <c r="I23" s="32">
        <v>10</v>
      </c>
      <c r="J23" s="32">
        <v>8</v>
      </c>
      <c r="K23" s="32">
        <v>1</v>
      </c>
      <c r="L23" s="53"/>
      <c r="M23" s="32">
        <v>7</v>
      </c>
      <c r="N23" s="53"/>
      <c r="O23" s="53"/>
      <c r="P23" s="53"/>
      <c r="Q23" s="53"/>
      <c r="R23" s="32">
        <v>7</v>
      </c>
      <c r="S23" s="32">
        <v>10</v>
      </c>
      <c r="T23" s="53"/>
      <c r="U23" s="32">
        <v>7</v>
      </c>
      <c r="V23" s="53"/>
      <c r="W23" s="32">
        <v>0</v>
      </c>
      <c r="X23" s="32">
        <v>8</v>
      </c>
      <c r="Y23" s="53"/>
      <c r="Z23" s="53"/>
      <c r="AA23" s="53"/>
      <c r="AB23" s="53"/>
      <c r="AC23" s="32">
        <v>1</v>
      </c>
      <c r="AD23" s="32">
        <v>2</v>
      </c>
      <c r="AE23" s="53"/>
      <c r="AF23" s="53"/>
      <c r="AG23" s="53"/>
      <c r="AH23" s="53"/>
      <c r="AI23" s="53"/>
      <c r="AJ23" s="32">
        <v>1</v>
      </c>
      <c r="AK23" s="53"/>
      <c r="AL23" s="32">
        <v>0</v>
      </c>
      <c r="AM23" s="53"/>
      <c r="AN23" s="32">
        <v>0</v>
      </c>
      <c r="AO23" s="53"/>
      <c r="AP23" s="53"/>
      <c r="AQ23" s="53"/>
      <c r="AR23" s="53"/>
      <c r="AS23" s="33">
        <f t="shared" si="0"/>
        <v>95</v>
      </c>
    </row>
    <row r="24" spans="1:45" s="17" customFormat="1" ht="15" customHeight="1">
      <c r="A24" s="16">
        <v>41244</v>
      </c>
      <c r="B24" s="53"/>
      <c r="C24" s="33">
        <v>1</v>
      </c>
      <c r="D24" s="33">
        <v>8</v>
      </c>
      <c r="E24" s="33">
        <v>9</v>
      </c>
      <c r="F24" s="33">
        <v>8</v>
      </c>
      <c r="G24" s="53"/>
      <c r="H24" s="33">
        <v>4</v>
      </c>
      <c r="I24" s="33">
        <v>16</v>
      </c>
      <c r="J24" s="33">
        <v>14</v>
      </c>
      <c r="K24" s="33">
        <v>0</v>
      </c>
      <c r="L24" s="53"/>
      <c r="M24" s="33">
        <v>1</v>
      </c>
      <c r="N24" s="53"/>
      <c r="O24" s="53"/>
      <c r="P24" s="53"/>
      <c r="Q24" s="33">
        <v>0</v>
      </c>
      <c r="R24" s="33">
        <v>14</v>
      </c>
      <c r="S24" s="33">
        <v>6</v>
      </c>
      <c r="T24" s="53"/>
      <c r="U24" s="33">
        <v>2</v>
      </c>
      <c r="V24" s="53"/>
      <c r="W24" s="33">
        <v>3</v>
      </c>
      <c r="X24" s="33">
        <v>2</v>
      </c>
      <c r="Y24" s="53"/>
      <c r="Z24" s="53"/>
      <c r="AA24" s="53"/>
      <c r="AB24" s="53"/>
      <c r="AC24" s="33">
        <v>0</v>
      </c>
      <c r="AD24" s="33">
        <v>1</v>
      </c>
      <c r="AE24" s="33">
        <v>0</v>
      </c>
      <c r="AF24" s="53"/>
      <c r="AG24" s="53"/>
      <c r="AH24" s="53"/>
      <c r="AI24" s="53"/>
      <c r="AJ24" s="33">
        <v>0</v>
      </c>
      <c r="AK24" s="53"/>
      <c r="AL24" s="33">
        <v>0</v>
      </c>
      <c r="AM24" s="53"/>
      <c r="AN24" s="33">
        <v>0</v>
      </c>
      <c r="AO24" s="33">
        <v>0</v>
      </c>
      <c r="AP24" s="53"/>
      <c r="AQ24" s="53"/>
      <c r="AR24" s="53"/>
      <c r="AS24" s="33">
        <f t="shared" si="0"/>
        <v>89</v>
      </c>
    </row>
    <row r="25" spans="1:45" ht="15" customHeight="1">
      <c r="A25" s="12">
        <v>41245</v>
      </c>
      <c r="B25" s="32">
        <v>0</v>
      </c>
      <c r="C25" s="32">
        <v>3</v>
      </c>
      <c r="D25" s="32">
        <v>3</v>
      </c>
      <c r="E25" s="32">
        <v>0</v>
      </c>
      <c r="F25" s="32">
        <v>2</v>
      </c>
      <c r="G25" s="53"/>
      <c r="H25" s="32">
        <v>0</v>
      </c>
      <c r="I25" s="32">
        <v>4</v>
      </c>
      <c r="J25" s="32">
        <v>2</v>
      </c>
      <c r="K25" s="32">
        <v>6</v>
      </c>
      <c r="L25" s="53"/>
      <c r="M25" s="32">
        <v>4</v>
      </c>
      <c r="N25" s="32">
        <v>7</v>
      </c>
      <c r="O25" s="32">
        <v>0</v>
      </c>
      <c r="P25" s="53"/>
      <c r="Q25" s="32">
        <v>22</v>
      </c>
      <c r="R25" s="32">
        <v>11</v>
      </c>
      <c r="S25" s="32">
        <v>8</v>
      </c>
      <c r="T25" s="53"/>
      <c r="U25" s="32">
        <v>0</v>
      </c>
      <c r="V25" s="53"/>
      <c r="W25" s="32">
        <v>1</v>
      </c>
      <c r="X25" s="32">
        <v>0</v>
      </c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32">
        <v>0</v>
      </c>
      <c r="AM25" s="32">
        <v>0</v>
      </c>
      <c r="AN25" s="53"/>
      <c r="AO25" s="32">
        <v>0</v>
      </c>
      <c r="AP25" s="53"/>
      <c r="AQ25" s="53"/>
      <c r="AR25" s="53"/>
      <c r="AS25" s="33">
        <f t="shared" si="0"/>
        <v>73</v>
      </c>
    </row>
    <row r="26" spans="1:45" ht="15" customHeight="1">
      <c r="A26" s="12">
        <v>41248</v>
      </c>
      <c r="B26" s="32">
        <v>0</v>
      </c>
      <c r="C26" s="32">
        <v>1</v>
      </c>
      <c r="D26" s="32">
        <v>9</v>
      </c>
      <c r="E26" s="32">
        <v>14</v>
      </c>
      <c r="F26" s="32">
        <v>8</v>
      </c>
      <c r="G26" s="53"/>
      <c r="H26" s="32">
        <v>0</v>
      </c>
      <c r="I26" s="32">
        <v>21</v>
      </c>
      <c r="J26" s="32">
        <v>5</v>
      </c>
      <c r="K26" s="32">
        <v>1</v>
      </c>
      <c r="L26" s="32">
        <v>9</v>
      </c>
      <c r="M26" s="53"/>
      <c r="N26" s="32">
        <v>0</v>
      </c>
      <c r="O26" s="53"/>
      <c r="P26" s="53"/>
      <c r="Q26" s="32">
        <v>3</v>
      </c>
      <c r="R26" s="32">
        <v>21</v>
      </c>
      <c r="S26" s="32">
        <v>21</v>
      </c>
      <c r="T26" s="53"/>
      <c r="U26" s="32">
        <v>2</v>
      </c>
      <c r="V26" s="53"/>
      <c r="W26" s="32">
        <v>4</v>
      </c>
      <c r="X26" s="32">
        <v>1</v>
      </c>
      <c r="Y26" s="53"/>
      <c r="Z26" s="53"/>
      <c r="AA26" s="53"/>
      <c r="AB26" s="53"/>
      <c r="AC26" s="53"/>
      <c r="AD26" s="32">
        <v>5</v>
      </c>
      <c r="AE26" s="53"/>
      <c r="AF26" s="53"/>
      <c r="AG26" s="53"/>
      <c r="AH26" s="53"/>
      <c r="AI26" s="53"/>
      <c r="AJ26" s="53"/>
      <c r="AK26" s="53"/>
      <c r="AL26" s="32">
        <v>0</v>
      </c>
      <c r="AM26" s="53"/>
      <c r="AN26" s="53"/>
      <c r="AO26" s="53"/>
      <c r="AP26" s="53"/>
      <c r="AQ26" s="53"/>
      <c r="AR26" s="53"/>
      <c r="AS26" s="33">
        <f t="shared" si="0"/>
        <v>125</v>
      </c>
    </row>
    <row r="27" spans="1:45" ht="15" customHeight="1">
      <c r="A27" s="12">
        <v>41251</v>
      </c>
      <c r="B27" s="32">
        <v>0</v>
      </c>
      <c r="C27" s="32">
        <v>14</v>
      </c>
      <c r="D27" s="32">
        <v>10</v>
      </c>
      <c r="E27" s="32">
        <v>5</v>
      </c>
      <c r="F27" s="32">
        <v>2</v>
      </c>
      <c r="G27" s="53"/>
      <c r="H27" s="53"/>
      <c r="I27" s="32">
        <v>8</v>
      </c>
      <c r="J27" s="32">
        <v>19</v>
      </c>
      <c r="K27" s="32">
        <v>1</v>
      </c>
      <c r="L27" s="32">
        <v>6</v>
      </c>
      <c r="M27" s="32">
        <v>11</v>
      </c>
      <c r="N27" s="32">
        <v>3</v>
      </c>
      <c r="O27" s="32">
        <v>1</v>
      </c>
      <c r="P27" s="32">
        <v>0</v>
      </c>
      <c r="Q27" s="32">
        <v>9</v>
      </c>
      <c r="R27" s="32">
        <v>5</v>
      </c>
      <c r="S27" s="32">
        <v>3</v>
      </c>
      <c r="T27" s="32">
        <v>0</v>
      </c>
      <c r="U27" s="32">
        <v>9</v>
      </c>
      <c r="V27" s="53"/>
      <c r="W27" s="32">
        <v>0</v>
      </c>
      <c r="X27" s="32">
        <v>0</v>
      </c>
      <c r="Y27" s="32">
        <v>0</v>
      </c>
      <c r="Z27" s="32">
        <v>0</v>
      </c>
      <c r="AA27" s="32">
        <v>1</v>
      </c>
      <c r="AB27" s="32">
        <v>2</v>
      </c>
      <c r="AC27" s="32">
        <v>0</v>
      </c>
      <c r="AD27" s="32">
        <v>4</v>
      </c>
      <c r="AE27" s="32">
        <v>0</v>
      </c>
      <c r="AF27" s="32">
        <v>0</v>
      </c>
      <c r="AG27" s="53"/>
      <c r="AH27" s="53"/>
      <c r="AI27" s="53"/>
      <c r="AJ27" s="32">
        <v>0</v>
      </c>
      <c r="AK27" s="53"/>
      <c r="AL27" s="32">
        <v>0</v>
      </c>
      <c r="AM27" s="53"/>
      <c r="AN27" s="32">
        <v>0</v>
      </c>
      <c r="AO27" s="53"/>
      <c r="AP27" s="53"/>
      <c r="AQ27" s="53"/>
      <c r="AR27" s="53"/>
      <c r="AS27" s="33">
        <f t="shared" si="0"/>
        <v>113</v>
      </c>
    </row>
    <row r="28" spans="1:45" ht="15" customHeight="1">
      <c r="A28" s="12">
        <v>41252</v>
      </c>
      <c r="B28" s="32">
        <v>5</v>
      </c>
      <c r="C28" s="32">
        <v>1</v>
      </c>
      <c r="D28" s="32">
        <v>1</v>
      </c>
      <c r="E28" s="32">
        <v>4</v>
      </c>
      <c r="F28" s="32">
        <v>5</v>
      </c>
      <c r="G28" s="53"/>
      <c r="H28" s="32">
        <v>1</v>
      </c>
      <c r="I28" s="32">
        <v>5</v>
      </c>
      <c r="J28" s="32">
        <v>0</v>
      </c>
      <c r="K28" s="53"/>
      <c r="L28" s="32">
        <v>1</v>
      </c>
      <c r="M28" s="32">
        <v>0</v>
      </c>
      <c r="N28" s="53"/>
      <c r="O28" s="53"/>
      <c r="P28" s="53"/>
      <c r="Q28" s="32">
        <v>0</v>
      </c>
      <c r="R28" s="32">
        <v>4</v>
      </c>
      <c r="S28" s="32">
        <v>6</v>
      </c>
      <c r="T28" s="53"/>
      <c r="U28" s="32">
        <v>2</v>
      </c>
      <c r="V28" s="53"/>
      <c r="W28" s="32">
        <v>0</v>
      </c>
      <c r="X28" s="32">
        <v>1</v>
      </c>
      <c r="Y28" s="32">
        <v>0</v>
      </c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32">
        <v>4</v>
      </c>
      <c r="AM28" s="53"/>
      <c r="AN28" s="32">
        <v>0</v>
      </c>
      <c r="AO28" s="32">
        <v>0</v>
      </c>
      <c r="AP28" s="53"/>
      <c r="AQ28" s="53"/>
      <c r="AR28" s="53"/>
      <c r="AS28" s="33">
        <f t="shared" si="0"/>
        <v>40</v>
      </c>
    </row>
    <row r="29" spans="1:45" ht="15" customHeight="1">
      <c r="A29" s="12">
        <v>41255</v>
      </c>
      <c r="B29" s="32">
        <v>1</v>
      </c>
      <c r="C29" s="32">
        <v>3</v>
      </c>
      <c r="D29" s="32">
        <v>21</v>
      </c>
      <c r="E29" s="32">
        <v>4</v>
      </c>
      <c r="F29" s="32">
        <v>1</v>
      </c>
      <c r="G29" s="53"/>
      <c r="H29" s="53"/>
      <c r="I29" s="32">
        <v>15</v>
      </c>
      <c r="J29" s="32">
        <v>2</v>
      </c>
      <c r="K29" s="32">
        <v>4</v>
      </c>
      <c r="L29" s="53"/>
      <c r="M29" s="32">
        <v>14</v>
      </c>
      <c r="N29" s="32">
        <v>4</v>
      </c>
      <c r="O29" s="53"/>
      <c r="P29" s="53"/>
      <c r="Q29" s="32">
        <v>12</v>
      </c>
      <c r="R29" s="32">
        <v>18</v>
      </c>
      <c r="S29" s="32">
        <v>0</v>
      </c>
      <c r="T29" s="53"/>
      <c r="U29" s="32">
        <v>4</v>
      </c>
      <c r="V29" s="53"/>
      <c r="W29" s="32">
        <v>2</v>
      </c>
      <c r="X29" s="32">
        <v>2</v>
      </c>
      <c r="Y29" s="32">
        <v>1</v>
      </c>
      <c r="Z29" s="53"/>
      <c r="AA29" s="53"/>
      <c r="AB29" s="53"/>
      <c r="AC29" s="32">
        <v>4</v>
      </c>
      <c r="AD29" s="32">
        <v>0</v>
      </c>
      <c r="AE29" s="32">
        <v>0</v>
      </c>
      <c r="AF29" s="53"/>
      <c r="AG29" s="53"/>
      <c r="AH29" s="53"/>
      <c r="AI29" s="53"/>
      <c r="AJ29" s="53"/>
      <c r="AK29" s="53"/>
      <c r="AL29" s="53"/>
      <c r="AM29" s="53"/>
      <c r="AN29" s="32">
        <v>1</v>
      </c>
      <c r="AO29" s="53"/>
      <c r="AP29" s="53"/>
      <c r="AQ29" s="53"/>
      <c r="AR29" s="53"/>
      <c r="AS29" s="33">
        <f t="shared" si="0"/>
        <v>113</v>
      </c>
    </row>
    <row r="30" spans="1:45" ht="15" customHeight="1">
      <c r="A30" s="12">
        <v>41258</v>
      </c>
      <c r="B30" s="32">
        <v>0</v>
      </c>
      <c r="C30" s="32">
        <v>11</v>
      </c>
      <c r="D30" s="32">
        <v>7</v>
      </c>
      <c r="E30" s="32">
        <v>9</v>
      </c>
      <c r="F30" s="32">
        <v>1</v>
      </c>
      <c r="G30" s="53"/>
      <c r="H30" s="32">
        <v>2</v>
      </c>
      <c r="I30" s="32">
        <v>9</v>
      </c>
      <c r="J30" s="32">
        <v>11</v>
      </c>
      <c r="K30" s="53"/>
      <c r="L30" s="53"/>
      <c r="M30" s="32">
        <v>2</v>
      </c>
      <c r="N30" s="53"/>
      <c r="O30" s="53"/>
      <c r="P30" s="53"/>
      <c r="Q30" s="32">
        <v>0</v>
      </c>
      <c r="R30" s="32">
        <v>1</v>
      </c>
      <c r="S30" s="32">
        <v>8</v>
      </c>
      <c r="T30" s="53"/>
      <c r="U30" s="32">
        <v>4</v>
      </c>
      <c r="V30" s="53"/>
      <c r="W30" s="32">
        <v>0</v>
      </c>
      <c r="X30" s="32">
        <v>11</v>
      </c>
      <c r="Y30" s="53"/>
      <c r="Z30" s="32">
        <v>0</v>
      </c>
      <c r="AA30" s="53"/>
      <c r="AB30" s="53"/>
      <c r="AC30" s="32">
        <v>0</v>
      </c>
      <c r="AD30" s="32">
        <v>0</v>
      </c>
      <c r="AE30" s="53"/>
      <c r="AF30" s="53"/>
      <c r="AG30" s="53"/>
      <c r="AH30" s="32">
        <v>0</v>
      </c>
      <c r="AI30" s="32">
        <v>0</v>
      </c>
      <c r="AJ30" s="32">
        <v>0</v>
      </c>
      <c r="AK30" s="32">
        <v>1</v>
      </c>
      <c r="AL30" s="32">
        <v>0</v>
      </c>
      <c r="AM30" s="32">
        <v>0</v>
      </c>
      <c r="AN30" s="32">
        <v>1</v>
      </c>
      <c r="AO30" s="32">
        <v>0</v>
      </c>
      <c r="AP30" s="53"/>
      <c r="AQ30" s="53"/>
      <c r="AR30" s="53"/>
      <c r="AS30" s="33">
        <f t="shared" si="0"/>
        <v>78</v>
      </c>
    </row>
    <row r="31" spans="1:45" ht="15" customHeight="1">
      <c r="A31" s="12">
        <v>41259</v>
      </c>
      <c r="B31" s="53"/>
      <c r="C31" s="32">
        <v>1</v>
      </c>
      <c r="D31" s="32">
        <v>0</v>
      </c>
      <c r="E31" s="32">
        <v>4</v>
      </c>
      <c r="F31" s="32">
        <v>1</v>
      </c>
      <c r="G31" s="32">
        <v>0</v>
      </c>
      <c r="H31" s="53"/>
      <c r="I31" s="32">
        <v>9</v>
      </c>
      <c r="J31" s="32">
        <v>0</v>
      </c>
      <c r="K31" s="53"/>
      <c r="L31" s="53"/>
      <c r="M31" s="32">
        <v>5</v>
      </c>
      <c r="N31" s="53"/>
      <c r="O31" s="53"/>
      <c r="P31" s="53"/>
      <c r="Q31" s="53"/>
      <c r="R31" s="32">
        <v>2</v>
      </c>
      <c r="S31" s="32">
        <v>2</v>
      </c>
      <c r="T31" s="53"/>
      <c r="U31" s="32">
        <v>1</v>
      </c>
      <c r="V31" s="53"/>
      <c r="W31" s="32">
        <v>0</v>
      </c>
      <c r="X31" s="32">
        <v>1</v>
      </c>
      <c r="Y31" s="53"/>
      <c r="Z31" s="53"/>
      <c r="AA31" s="53"/>
      <c r="AB31" s="53"/>
      <c r="AC31" s="53"/>
      <c r="AD31" s="32">
        <v>0</v>
      </c>
      <c r="AE31" s="32">
        <v>1</v>
      </c>
      <c r="AF31" s="53"/>
      <c r="AG31" s="53"/>
      <c r="AH31" s="53"/>
      <c r="AI31" s="53"/>
      <c r="AJ31" s="32">
        <v>0</v>
      </c>
      <c r="AK31" s="53"/>
      <c r="AL31" s="53"/>
      <c r="AM31" s="32">
        <v>0</v>
      </c>
      <c r="AN31" s="32">
        <v>0</v>
      </c>
      <c r="AO31" s="53"/>
      <c r="AP31" s="53"/>
      <c r="AQ31" s="53"/>
      <c r="AR31" s="53"/>
      <c r="AS31" s="33">
        <f t="shared" si="0"/>
        <v>27</v>
      </c>
    </row>
    <row r="32" spans="1:45" ht="15" customHeight="1">
      <c r="A32" s="12">
        <v>41262</v>
      </c>
      <c r="B32" s="53"/>
      <c r="C32" s="32">
        <v>0</v>
      </c>
      <c r="D32" s="32">
        <v>3</v>
      </c>
      <c r="E32" s="32">
        <v>0</v>
      </c>
      <c r="F32" s="32">
        <v>2</v>
      </c>
      <c r="G32" s="53"/>
      <c r="H32" s="32">
        <v>0</v>
      </c>
      <c r="I32" s="32">
        <v>6</v>
      </c>
      <c r="J32" s="32">
        <v>0</v>
      </c>
      <c r="K32" s="32">
        <v>4</v>
      </c>
      <c r="L32" s="53"/>
      <c r="M32" s="32">
        <v>1</v>
      </c>
      <c r="N32" s="53"/>
      <c r="O32" s="32">
        <v>2</v>
      </c>
      <c r="P32" s="53"/>
      <c r="Q32" s="32">
        <v>2</v>
      </c>
      <c r="R32" s="32">
        <v>0</v>
      </c>
      <c r="S32" s="32">
        <v>5</v>
      </c>
      <c r="T32" s="53"/>
      <c r="U32" s="32">
        <v>1</v>
      </c>
      <c r="V32" s="53"/>
      <c r="W32" s="32">
        <v>7</v>
      </c>
      <c r="X32" s="32">
        <v>5</v>
      </c>
      <c r="Y32" s="53"/>
      <c r="Z32" s="53"/>
      <c r="AA32" s="53"/>
      <c r="AB32" s="53"/>
      <c r="AC32" s="53"/>
      <c r="AD32" s="32">
        <v>0</v>
      </c>
      <c r="AE32" s="32">
        <v>5</v>
      </c>
      <c r="AF32" s="53"/>
      <c r="AG32" s="53"/>
      <c r="AH32" s="32">
        <v>0</v>
      </c>
      <c r="AI32" s="32">
        <v>0</v>
      </c>
      <c r="AJ32" s="53"/>
      <c r="AK32" s="53"/>
      <c r="AL32" s="32">
        <v>0</v>
      </c>
      <c r="AM32" s="32">
        <v>0</v>
      </c>
      <c r="AN32" s="32">
        <v>0</v>
      </c>
      <c r="AO32" s="53"/>
      <c r="AP32" s="53"/>
      <c r="AQ32" s="53"/>
      <c r="AR32" s="32">
        <v>0</v>
      </c>
      <c r="AS32" s="33">
        <f t="shared" si="0"/>
        <v>43</v>
      </c>
    </row>
    <row r="33" spans="1:45" ht="15" customHeight="1">
      <c r="A33" s="12">
        <v>41265</v>
      </c>
      <c r="B33" s="53"/>
      <c r="C33" s="32">
        <v>2</v>
      </c>
      <c r="D33" s="32">
        <v>2</v>
      </c>
      <c r="E33" s="32">
        <v>2</v>
      </c>
      <c r="F33" s="53"/>
      <c r="G33" s="53"/>
      <c r="H33" s="53"/>
      <c r="I33" s="32">
        <v>6</v>
      </c>
      <c r="J33" s="32">
        <v>6</v>
      </c>
      <c r="K33" s="32">
        <v>7</v>
      </c>
      <c r="L33" s="53"/>
      <c r="M33" s="32">
        <v>5</v>
      </c>
      <c r="N33" s="32">
        <v>1</v>
      </c>
      <c r="O33" s="53"/>
      <c r="P33" s="53"/>
      <c r="Q33" s="32">
        <v>2</v>
      </c>
      <c r="R33" s="32">
        <v>7</v>
      </c>
      <c r="S33" s="32">
        <v>2</v>
      </c>
      <c r="T33" s="53"/>
      <c r="U33" s="32">
        <v>1</v>
      </c>
      <c r="V33" s="53"/>
      <c r="W33" s="32">
        <v>5</v>
      </c>
      <c r="X33" s="32"/>
      <c r="Y33" s="53"/>
      <c r="Z33" s="53"/>
      <c r="AA33" s="53"/>
      <c r="AB33" s="53"/>
      <c r="AC33" s="53"/>
      <c r="AD33" s="53"/>
      <c r="AE33" s="53"/>
      <c r="AF33" s="53"/>
      <c r="AG33" s="53"/>
      <c r="AH33" s="32">
        <v>1</v>
      </c>
      <c r="AI33" s="32">
        <v>0</v>
      </c>
      <c r="AJ33" s="53"/>
      <c r="AK33" s="32">
        <v>0</v>
      </c>
      <c r="AL33" s="53"/>
      <c r="AM33" s="53"/>
      <c r="AN33" s="53"/>
      <c r="AO33" s="53"/>
      <c r="AP33" s="53"/>
      <c r="AQ33" s="32">
        <v>0</v>
      </c>
      <c r="AR33" s="53"/>
      <c r="AS33" s="33">
        <f t="shared" si="0"/>
        <v>49</v>
      </c>
    </row>
    <row r="34" spans="1:45" ht="15" customHeight="1">
      <c r="A34" s="12">
        <v>41266</v>
      </c>
      <c r="B34" s="53"/>
      <c r="C34" s="53"/>
      <c r="D34" s="32">
        <v>5</v>
      </c>
      <c r="E34" s="53"/>
      <c r="F34" s="32">
        <v>1</v>
      </c>
      <c r="G34" s="53"/>
      <c r="H34" s="53"/>
      <c r="I34" s="32">
        <v>22</v>
      </c>
      <c r="J34" s="32">
        <v>1</v>
      </c>
      <c r="K34" s="32">
        <v>0</v>
      </c>
      <c r="L34" s="53"/>
      <c r="M34" s="32">
        <v>7</v>
      </c>
      <c r="N34" s="53"/>
      <c r="O34" s="53"/>
      <c r="P34" s="53"/>
      <c r="Q34" s="32">
        <v>1</v>
      </c>
      <c r="R34" s="32">
        <v>4</v>
      </c>
      <c r="S34" s="32">
        <v>10</v>
      </c>
      <c r="T34" s="53"/>
      <c r="U34" s="32">
        <v>1</v>
      </c>
      <c r="V34" s="53"/>
      <c r="W34" s="32">
        <v>7</v>
      </c>
      <c r="X34" s="32">
        <v>6</v>
      </c>
      <c r="Y34" s="53"/>
      <c r="Z34" s="53"/>
      <c r="AA34" s="53"/>
      <c r="AB34" s="53"/>
      <c r="AC34" s="53"/>
      <c r="AD34" s="53"/>
      <c r="AE34" s="53"/>
      <c r="AF34" s="53"/>
      <c r="AG34" s="53"/>
      <c r="AH34" s="32">
        <v>0</v>
      </c>
      <c r="AI34" s="32">
        <v>1</v>
      </c>
      <c r="AJ34" s="53"/>
      <c r="AK34" s="53"/>
      <c r="AL34" s="32">
        <v>0</v>
      </c>
      <c r="AM34" s="53"/>
      <c r="AN34" s="53"/>
      <c r="AO34" s="53"/>
      <c r="AP34" s="53"/>
      <c r="AQ34" s="53"/>
      <c r="AR34" s="53"/>
      <c r="AS34" s="33">
        <f t="shared" si="0"/>
        <v>66</v>
      </c>
    </row>
    <row r="35" spans="1:45" ht="15" customHeight="1">
      <c r="A35" s="12">
        <v>41269</v>
      </c>
      <c r="B35" s="53"/>
      <c r="C35" s="32">
        <v>1</v>
      </c>
      <c r="D35" s="53"/>
      <c r="E35" s="53"/>
      <c r="F35" s="53"/>
      <c r="G35" s="53"/>
      <c r="H35" s="53"/>
      <c r="I35" s="32">
        <v>7</v>
      </c>
      <c r="J35" s="32">
        <v>0</v>
      </c>
      <c r="K35" s="32">
        <v>0</v>
      </c>
      <c r="L35" s="53"/>
      <c r="M35" s="32">
        <v>8</v>
      </c>
      <c r="N35" s="53"/>
      <c r="O35" s="53"/>
      <c r="P35" s="53"/>
      <c r="Q35" s="53"/>
      <c r="R35" s="32">
        <v>10</v>
      </c>
      <c r="S35" s="32">
        <v>9</v>
      </c>
      <c r="T35" s="53"/>
      <c r="U35" s="53"/>
      <c r="V35" s="53"/>
      <c r="W35" s="32">
        <v>21</v>
      </c>
      <c r="X35" s="53"/>
      <c r="Y35" s="53"/>
      <c r="Z35" s="53"/>
      <c r="AA35" s="53"/>
      <c r="AB35" s="53"/>
      <c r="AC35" s="53"/>
      <c r="AD35" s="53"/>
      <c r="AE35" s="53"/>
      <c r="AF35" s="32">
        <v>0</v>
      </c>
      <c r="AG35" s="53"/>
      <c r="AH35" s="32">
        <v>12</v>
      </c>
      <c r="AI35" s="32">
        <v>0</v>
      </c>
      <c r="AJ35" s="32">
        <v>0</v>
      </c>
      <c r="AK35" s="32">
        <v>14</v>
      </c>
      <c r="AL35" s="32">
        <v>0</v>
      </c>
      <c r="AM35" s="32">
        <v>0</v>
      </c>
      <c r="AN35" s="53"/>
      <c r="AO35" s="53"/>
      <c r="AP35" s="53"/>
      <c r="AQ35" s="53"/>
      <c r="AR35" s="53"/>
      <c r="AS35" s="33">
        <f t="shared" si="0"/>
        <v>82</v>
      </c>
    </row>
    <row r="36" spans="1:45" ht="15" customHeight="1">
      <c r="A36" s="12">
        <v>41272</v>
      </c>
      <c r="B36" s="32">
        <v>2</v>
      </c>
      <c r="C36" s="32">
        <v>21</v>
      </c>
      <c r="D36" s="32">
        <v>6</v>
      </c>
      <c r="E36" s="32">
        <v>11</v>
      </c>
      <c r="F36" s="32">
        <v>1</v>
      </c>
      <c r="G36" s="53"/>
      <c r="H36" s="32">
        <v>0</v>
      </c>
      <c r="I36" s="32">
        <v>1</v>
      </c>
      <c r="J36" s="32">
        <v>1</v>
      </c>
      <c r="K36" s="32">
        <v>1</v>
      </c>
      <c r="L36" s="32">
        <v>0</v>
      </c>
      <c r="M36" s="32">
        <v>7</v>
      </c>
      <c r="N36" s="32">
        <v>3</v>
      </c>
      <c r="O36" s="32">
        <v>6</v>
      </c>
      <c r="P36" s="32">
        <v>1</v>
      </c>
      <c r="Q36" s="32">
        <v>1</v>
      </c>
      <c r="R36" s="32">
        <v>1</v>
      </c>
      <c r="S36" s="32">
        <v>10</v>
      </c>
      <c r="T36" s="53"/>
      <c r="U36" s="32">
        <v>21</v>
      </c>
      <c r="V36" s="53"/>
      <c r="W36" s="32">
        <v>21</v>
      </c>
      <c r="X36" s="32">
        <v>21</v>
      </c>
      <c r="Y36" s="32">
        <v>0</v>
      </c>
      <c r="Z36" s="53"/>
      <c r="AA36" s="53"/>
      <c r="AB36" s="53"/>
      <c r="AC36" s="32">
        <v>5</v>
      </c>
      <c r="AD36" s="32">
        <v>0</v>
      </c>
      <c r="AE36" s="53"/>
      <c r="AF36" s="53"/>
      <c r="AG36" s="32">
        <v>0</v>
      </c>
      <c r="AH36" s="32">
        <v>0</v>
      </c>
      <c r="AI36" s="32">
        <v>0</v>
      </c>
      <c r="AJ36" s="32">
        <v>0</v>
      </c>
      <c r="AK36" s="53"/>
      <c r="AL36" s="32">
        <v>0</v>
      </c>
      <c r="AM36" s="53"/>
      <c r="AN36" s="32">
        <v>0</v>
      </c>
      <c r="AO36" s="53"/>
      <c r="AP36" s="53"/>
      <c r="AQ36" s="53"/>
      <c r="AR36" s="53"/>
      <c r="AS36" s="33">
        <f t="shared" si="0"/>
        <v>141</v>
      </c>
    </row>
    <row r="37" spans="1:45" ht="15" customHeight="1">
      <c r="A37" s="12">
        <v>41273</v>
      </c>
      <c r="B37" s="53"/>
      <c r="C37" s="32">
        <v>0</v>
      </c>
      <c r="D37" s="32">
        <v>0</v>
      </c>
      <c r="E37" s="32">
        <v>3</v>
      </c>
      <c r="F37" s="32">
        <v>0</v>
      </c>
      <c r="G37" s="53"/>
      <c r="H37" s="53"/>
      <c r="I37" s="32">
        <v>0</v>
      </c>
      <c r="J37" s="32">
        <v>2</v>
      </c>
      <c r="K37" s="32">
        <v>0</v>
      </c>
      <c r="L37" s="32">
        <v>0</v>
      </c>
      <c r="M37" s="32">
        <v>3</v>
      </c>
      <c r="N37" s="32">
        <v>0</v>
      </c>
      <c r="O37" s="32">
        <v>1</v>
      </c>
      <c r="P37" s="32">
        <v>0</v>
      </c>
      <c r="Q37" s="32">
        <v>0</v>
      </c>
      <c r="R37" s="32">
        <v>0</v>
      </c>
      <c r="S37" s="32">
        <v>8</v>
      </c>
      <c r="T37" s="53"/>
      <c r="U37" s="32">
        <v>21</v>
      </c>
      <c r="V37" s="53"/>
      <c r="W37" s="32">
        <v>8</v>
      </c>
      <c r="X37" s="32">
        <v>5</v>
      </c>
      <c r="Y37" s="53"/>
      <c r="Z37" s="32">
        <v>0</v>
      </c>
      <c r="AA37" s="53"/>
      <c r="AB37" s="53"/>
      <c r="AC37" s="32">
        <v>2</v>
      </c>
      <c r="AD37" s="32">
        <v>4</v>
      </c>
      <c r="AE37" s="53"/>
      <c r="AF37" s="53"/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53"/>
      <c r="AP37" s="53"/>
      <c r="AQ37" s="53"/>
      <c r="AR37" s="53"/>
      <c r="AS37" s="33">
        <f t="shared" si="0"/>
        <v>57</v>
      </c>
    </row>
    <row r="38" spans="1:45" ht="15" customHeight="1">
      <c r="A38" s="12">
        <v>41275</v>
      </c>
      <c r="B38" s="53"/>
      <c r="C38" s="32">
        <v>0</v>
      </c>
      <c r="D38" s="53"/>
      <c r="E38" s="32">
        <v>1</v>
      </c>
      <c r="F38" s="32">
        <v>6</v>
      </c>
      <c r="G38" s="53"/>
      <c r="H38" s="53"/>
      <c r="I38" s="32">
        <v>1</v>
      </c>
      <c r="J38" s="53"/>
      <c r="K38" s="53"/>
      <c r="L38" s="53"/>
      <c r="M38" s="53"/>
      <c r="N38" s="32">
        <v>0</v>
      </c>
      <c r="O38" s="53"/>
      <c r="P38" s="32">
        <v>2</v>
      </c>
      <c r="Q38" s="32">
        <v>0</v>
      </c>
      <c r="R38" s="32">
        <v>2</v>
      </c>
      <c r="S38" s="32">
        <v>5</v>
      </c>
      <c r="T38" s="53"/>
      <c r="U38" s="32">
        <v>12</v>
      </c>
      <c r="V38" s="53"/>
      <c r="W38" s="32">
        <v>18</v>
      </c>
      <c r="X38" s="32">
        <v>6</v>
      </c>
      <c r="Y38" s="53"/>
      <c r="Z38" s="32">
        <v>0</v>
      </c>
      <c r="AA38" s="53"/>
      <c r="AB38" s="53"/>
      <c r="AC38" s="32">
        <v>0</v>
      </c>
      <c r="AD38" s="32">
        <v>2</v>
      </c>
      <c r="AE38" s="53"/>
      <c r="AF38" s="53"/>
      <c r="AG38" s="53"/>
      <c r="AH38" s="53"/>
      <c r="AI38" s="53"/>
      <c r="AJ38" s="53"/>
      <c r="AK38" s="32">
        <v>3</v>
      </c>
      <c r="AL38" s="53"/>
      <c r="AM38" s="53"/>
      <c r="AN38" s="53"/>
      <c r="AO38" s="32">
        <v>0</v>
      </c>
      <c r="AP38" s="53"/>
      <c r="AQ38" s="53"/>
      <c r="AR38" s="53"/>
      <c r="AS38" s="33">
        <f t="shared" si="0"/>
        <v>58</v>
      </c>
    </row>
    <row r="39" spans="1:45" ht="15" customHeight="1">
      <c r="A39" s="12">
        <v>41276</v>
      </c>
      <c r="B39" s="53"/>
      <c r="C39" s="53"/>
      <c r="D39" s="53"/>
      <c r="E39" s="32">
        <v>4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32">
        <v>1</v>
      </c>
      <c r="S39" s="32">
        <v>4</v>
      </c>
      <c r="T39" s="53"/>
      <c r="U39" s="32">
        <v>5</v>
      </c>
      <c r="V39" s="53"/>
      <c r="W39" s="32">
        <v>33</v>
      </c>
      <c r="X39" s="32">
        <v>15</v>
      </c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32">
        <v>0</v>
      </c>
      <c r="AL39" s="53"/>
      <c r="AM39" s="53"/>
      <c r="AN39" s="53"/>
      <c r="AO39" s="53"/>
      <c r="AP39" s="53"/>
      <c r="AQ39" s="53"/>
      <c r="AR39" s="53"/>
      <c r="AS39" s="33">
        <f t="shared" si="0"/>
        <v>62</v>
      </c>
    </row>
    <row r="40" spans="1:45" ht="15" customHeight="1">
      <c r="A40" s="12">
        <v>41279</v>
      </c>
      <c r="B40" s="53"/>
      <c r="C40" s="53"/>
      <c r="D40" s="32">
        <v>2</v>
      </c>
      <c r="E40" s="32">
        <v>3</v>
      </c>
      <c r="F40" s="32">
        <v>1</v>
      </c>
      <c r="G40" s="53"/>
      <c r="H40" s="53"/>
      <c r="I40" s="32">
        <v>1</v>
      </c>
      <c r="J40" s="53"/>
      <c r="K40" s="53"/>
      <c r="L40" s="53"/>
      <c r="M40" s="32">
        <v>7</v>
      </c>
      <c r="N40" s="32">
        <v>0</v>
      </c>
      <c r="O40" s="53"/>
      <c r="P40" s="53"/>
      <c r="Q40" s="32">
        <v>0</v>
      </c>
      <c r="R40" s="32">
        <v>2</v>
      </c>
      <c r="S40" s="32">
        <v>16</v>
      </c>
      <c r="T40" s="53"/>
      <c r="U40" s="32">
        <v>28</v>
      </c>
      <c r="V40" s="53"/>
      <c r="W40" s="32">
        <v>27</v>
      </c>
      <c r="X40" s="32">
        <v>7</v>
      </c>
      <c r="Y40" s="32">
        <v>7</v>
      </c>
      <c r="Z40" s="32">
        <v>5</v>
      </c>
      <c r="AA40" s="32">
        <v>8</v>
      </c>
      <c r="AB40" s="32">
        <v>3</v>
      </c>
      <c r="AC40" s="32">
        <v>5</v>
      </c>
      <c r="AD40" s="32">
        <v>1</v>
      </c>
      <c r="AE40" s="32">
        <v>0</v>
      </c>
      <c r="AF40" s="53"/>
      <c r="AG40" s="53"/>
      <c r="AH40" s="32">
        <v>0</v>
      </c>
      <c r="AI40" s="32">
        <v>0</v>
      </c>
      <c r="AJ40" s="53"/>
      <c r="AK40" s="32">
        <v>0</v>
      </c>
      <c r="AL40" s="32">
        <v>0</v>
      </c>
      <c r="AM40" s="53"/>
      <c r="AN40" s="53"/>
      <c r="AO40" s="53"/>
      <c r="AP40" s="53"/>
      <c r="AQ40" s="53"/>
      <c r="AR40" s="53"/>
      <c r="AS40" s="33">
        <f t="shared" si="0"/>
        <v>123</v>
      </c>
    </row>
    <row r="41" spans="1:45" ht="15" customHeight="1">
      <c r="A41" s="12">
        <v>41280</v>
      </c>
      <c r="B41" s="53"/>
      <c r="C41" s="53"/>
      <c r="D41" s="32">
        <v>6</v>
      </c>
      <c r="E41" s="32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32">
        <v>5</v>
      </c>
      <c r="S41" s="32">
        <v>6</v>
      </c>
      <c r="T41" s="53"/>
      <c r="U41" s="32">
        <v>14</v>
      </c>
      <c r="V41" s="32">
        <v>14</v>
      </c>
      <c r="W41" s="32">
        <v>21</v>
      </c>
      <c r="X41" s="32">
        <v>21</v>
      </c>
      <c r="Y41" s="32">
        <v>7</v>
      </c>
      <c r="Z41" s="32">
        <v>0</v>
      </c>
      <c r="AA41" s="32">
        <v>0</v>
      </c>
      <c r="AB41" s="32">
        <v>0</v>
      </c>
      <c r="AC41" s="32">
        <v>4</v>
      </c>
      <c r="AD41" s="32">
        <v>1</v>
      </c>
      <c r="AE41" s="32">
        <v>2</v>
      </c>
      <c r="AF41" s="53"/>
      <c r="AG41" s="53"/>
      <c r="AH41" s="53"/>
      <c r="AI41" s="53"/>
      <c r="AJ41" s="53"/>
      <c r="AK41" s="53"/>
      <c r="AL41" s="53"/>
      <c r="AM41" s="32">
        <v>0</v>
      </c>
      <c r="AN41" s="53"/>
      <c r="AO41" s="53"/>
      <c r="AP41" s="53"/>
      <c r="AQ41" s="53"/>
      <c r="AR41" s="53"/>
      <c r="AS41" s="33">
        <f t="shared" si="0"/>
        <v>101</v>
      </c>
    </row>
    <row r="42" spans="1:45" ht="15" customHeight="1">
      <c r="A42" s="12">
        <v>41283</v>
      </c>
      <c r="B42" s="32">
        <v>0</v>
      </c>
      <c r="C42" s="32">
        <v>7</v>
      </c>
      <c r="D42" s="32">
        <v>12</v>
      </c>
      <c r="E42" s="32">
        <v>7</v>
      </c>
      <c r="F42" s="32">
        <v>7</v>
      </c>
      <c r="G42" s="32">
        <v>0</v>
      </c>
      <c r="H42" s="53"/>
      <c r="I42" s="32">
        <v>24</v>
      </c>
      <c r="J42" s="32">
        <v>12</v>
      </c>
      <c r="K42" s="32">
        <v>9</v>
      </c>
      <c r="L42" s="53"/>
      <c r="M42" s="32">
        <v>6</v>
      </c>
      <c r="N42" s="32">
        <v>3</v>
      </c>
      <c r="O42" s="32">
        <v>1</v>
      </c>
      <c r="P42" s="53"/>
      <c r="Q42" s="32">
        <v>7</v>
      </c>
      <c r="R42" s="32" t="s">
        <v>68</v>
      </c>
      <c r="S42" s="32">
        <v>14</v>
      </c>
      <c r="T42" s="32">
        <v>0</v>
      </c>
      <c r="U42" s="32">
        <v>13</v>
      </c>
      <c r="V42" s="32">
        <v>17</v>
      </c>
      <c r="W42" s="32">
        <v>3</v>
      </c>
      <c r="X42" s="32">
        <v>0</v>
      </c>
      <c r="Y42" s="32">
        <v>1</v>
      </c>
      <c r="Z42" s="53"/>
      <c r="AA42" s="53"/>
      <c r="AB42" s="53"/>
      <c r="AC42" s="53"/>
      <c r="AD42" s="32">
        <v>1</v>
      </c>
      <c r="AE42" s="53"/>
      <c r="AF42" s="53"/>
      <c r="AG42" s="53"/>
      <c r="AH42" s="53"/>
      <c r="AI42" s="32">
        <v>0</v>
      </c>
      <c r="AJ42" s="53"/>
      <c r="AK42" s="32">
        <v>0</v>
      </c>
      <c r="AL42" s="32">
        <v>0</v>
      </c>
      <c r="AM42" s="53"/>
      <c r="AN42" s="53"/>
      <c r="AO42" s="53"/>
      <c r="AP42" s="53"/>
      <c r="AQ42" s="53"/>
      <c r="AR42" s="53"/>
      <c r="AS42" s="33">
        <f t="shared" si="0"/>
        <v>144</v>
      </c>
    </row>
    <row r="43" spans="1:45" ht="15" customHeight="1">
      <c r="A43" s="12">
        <v>41286</v>
      </c>
      <c r="B43" s="53"/>
      <c r="C43" s="53"/>
      <c r="D43" s="32">
        <v>3</v>
      </c>
      <c r="E43" s="32">
        <v>2</v>
      </c>
      <c r="F43" s="32">
        <v>7</v>
      </c>
      <c r="G43" s="53"/>
      <c r="H43" s="53"/>
      <c r="I43" s="32">
        <v>21</v>
      </c>
      <c r="J43" s="32">
        <v>21</v>
      </c>
      <c r="K43" s="53"/>
      <c r="L43" s="53"/>
      <c r="M43" s="32">
        <v>3</v>
      </c>
      <c r="N43" s="32" t="s">
        <v>68</v>
      </c>
      <c r="O43" s="53"/>
      <c r="P43" s="53"/>
      <c r="Q43" s="32">
        <v>3</v>
      </c>
      <c r="R43" s="32">
        <v>21</v>
      </c>
      <c r="S43" s="32">
        <v>26</v>
      </c>
      <c r="T43" s="53"/>
      <c r="U43" s="32">
        <v>10</v>
      </c>
      <c r="V43" s="32">
        <v>3</v>
      </c>
      <c r="W43" s="32">
        <v>21</v>
      </c>
      <c r="X43" s="32">
        <v>4</v>
      </c>
      <c r="Y43" s="32">
        <v>3</v>
      </c>
      <c r="Z43" s="53"/>
      <c r="AA43" s="53"/>
      <c r="AB43" s="53"/>
      <c r="AC43" s="32">
        <v>0</v>
      </c>
      <c r="AD43" s="32">
        <v>2</v>
      </c>
      <c r="AE43" s="53"/>
      <c r="AF43" s="53"/>
      <c r="AG43" s="53"/>
      <c r="AH43" s="53"/>
      <c r="AI43" s="32">
        <v>0</v>
      </c>
      <c r="AJ43" s="32">
        <v>2</v>
      </c>
      <c r="AK43" s="53"/>
      <c r="AL43" s="32">
        <v>1</v>
      </c>
      <c r="AM43" s="32">
        <v>0</v>
      </c>
      <c r="AN43" s="53"/>
      <c r="AO43" s="53"/>
      <c r="AP43" s="53"/>
      <c r="AQ43" s="53"/>
      <c r="AR43" s="53"/>
      <c r="AS43" s="33">
        <f t="shared" si="0"/>
        <v>153</v>
      </c>
    </row>
    <row r="44" spans="1:45" ht="15" customHeight="1">
      <c r="A44" s="12">
        <v>41287</v>
      </c>
      <c r="B44" s="53"/>
      <c r="C44" s="53"/>
      <c r="D44" s="53"/>
      <c r="E44" s="32">
        <v>0</v>
      </c>
      <c r="F44" s="53"/>
      <c r="G44" s="53"/>
      <c r="H44" s="53"/>
      <c r="I44" s="32">
        <v>2</v>
      </c>
      <c r="J44" s="32">
        <v>0</v>
      </c>
      <c r="K44" s="32">
        <v>15</v>
      </c>
      <c r="L44" s="53"/>
      <c r="M44" s="53"/>
      <c r="N44" s="53"/>
      <c r="O44" s="53"/>
      <c r="P44" s="53"/>
      <c r="Q44" s="32">
        <v>0</v>
      </c>
      <c r="R44" s="32">
        <v>21</v>
      </c>
      <c r="S44" s="32">
        <v>21</v>
      </c>
      <c r="T44" s="53"/>
      <c r="U44" s="32">
        <v>0</v>
      </c>
      <c r="V44" s="53"/>
      <c r="W44" s="32">
        <v>4</v>
      </c>
      <c r="X44" s="32">
        <v>7</v>
      </c>
      <c r="Y44" s="32">
        <v>3</v>
      </c>
      <c r="Z44" s="32">
        <v>3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32">
        <v>0</v>
      </c>
      <c r="AK44" s="53"/>
      <c r="AL44" s="53"/>
      <c r="AM44" s="53"/>
      <c r="AN44" s="53"/>
      <c r="AO44" s="53"/>
      <c r="AP44" s="53"/>
      <c r="AQ44" s="53"/>
      <c r="AR44" s="53"/>
      <c r="AS44" s="33">
        <f t="shared" si="0"/>
        <v>76</v>
      </c>
    </row>
    <row r="45" spans="1:45" ht="15" customHeight="1">
      <c r="A45" s="12">
        <v>41290</v>
      </c>
      <c r="B45" s="53"/>
      <c r="C45" s="53"/>
      <c r="D45" s="53"/>
      <c r="E45" s="32">
        <v>7</v>
      </c>
      <c r="F45" s="53"/>
      <c r="G45" s="53"/>
      <c r="H45" s="53"/>
      <c r="I45" s="32">
        <v>4</v>
      </c>
      <c r="J45" s="53"/>
      <c r="K45" s="53"/>
      <c r="L45" s="53"/>
      <c r="M45" s="53"/>
      <c r="N45" s="53"/>
      <c r="O45" s="53"/>
      <c r="P45" s="53"/>
      <c r="Q45" s="53"/>
      <c r="R45" s="32">
        <v>10</v>
      </c>
      <c r="S45" s="32">
        <v>26</v>
      </c>
      <c r="T45" s="53"/>
      <c r="U45" s="32">
        <v>4</v>
      </c>
      <c r="V45" s="53"/>
      <c r="W45" s="32">
        <v>1</v>
      </c>
      <c r="X45" s="32">
        <v>14</v>
      </c>
      <c r="Y45" s="32">
        <v>2</v>
      </c>
      <c r="Z45" s="32">
        <v>3</v>
      </c>
      <c r="AA45" s="53"/>
      <c r="AB45" s="53"/>
      <c r="AC45" s="53"/>
      <c r="AD45" s="32">
        <v>0</v>
      </c>
      <c r="AE45" s="32">
        <v>2</v>
      </c>
      <c r="AF45" s="53"/>
      <c r="AG45" s="53"/>
      <c r="AH45" s="32">
        <v>1</v>
      </c>
      <c r="AI45" s="53"/>
      <c r="AJ45" s="53"/>
      <c r="AK45" s="53"/>
      <c r="AL45" s="53"/>
      <c r="AM45" s="53"/>
      <c r="AN45" s="32">
        <v>0</v>
      </c>
      <c r="AO45" s="53"/>
      <c r="AP45" s="53"/>
      <c r="AQ45" s="53"/>
      <c r="AR45" s="53"/>
      <c r="AS45" s="33">
        <f t="shared" si="0"/>
        <v>74</v>
      </c>
    </row>
    <row r="46" spans="1:45" ht="15" customHeight="1">
      <c r="A46" s="12">
        <v>41293</v>
      </c>
      <c r="B46" s="53"/>
      <c r="C46" s="53"/>
      <c r="D46" s="32">
        <v>0</v>
      </c>
      <c r="E46" s="32">
        <v>4</v>
      </c>
      <c r="F46" s="32">
        <v>1</v>
      </c>
      <c r="G46" s="53"/>
      <c r="H46" s="53"/>
      <c r="I46" s="32">
        <v>0</v>
      </c>
      <c r="J46" s="53"/>
      <c r="K46" s="53"/>
      <c r="L46" s="53"/>
      <c r="M46" s="32">
        <v>0</v>
      </c>
      <c r="N46" s="32">
        <v>2</v>
      </c>
      <c r="O46" s="53"/>
      <c r="P46" s="53"/>
      <c r="Q46" s="32">
        <v>3</v>
      </c>
      <c r="R46" s="32">
        <v>13</v>
      </c>
      <c r="S46" s="32">
        <v>14</v>
      </c>
      <c r="T46" s="53"/>
      <c r="U46" s="32">
        <v>22</v>
      </c>
      <c r="V46" s="32">
        <v>21</v>
      </c>
      <c r="W46" s="32">
        <v>16</v>
      </c>
      <c r="X46" s="32">
        <v>4</v>
      </c>
      <c r="Y46" s="32">
        <v>2</v>
      </c>
      <c r="Z46" s="32">
        <v>0</v>
      </c>
      <c r="AA46" s="32">
        <v>6</v>
      </c>
      <c r="AB46" s="32">
        <v>0</v>
      </c>
      <c r="AC46" s="32">
        <v>5</v>
      </c>
      <c r="AD46" s="32">
        <v>5</v>
      </c>
      <c r="AE46" s="32">
        <v>0</v>
      </c>
      <c r="AF46" s="53"/>
      <c r="AG46" s="53"/>
      <c r="AH46" s="53"/>
      <c r="AI46" s="53"/>
      <c r="AJ46" s="32">
        <v>1</v>
      </c>
      <c r="AK46" s="53"/>
      <c r="AL46" s="32">
        <v>0</v>
      </c>
      <c r="AM46" s="32">
        <v>1</v>
      </c>
      <c r="AN46" s="53"/>
      <c r="AO46" s="53"/>
      <c r="AP46" s="53"/>
      <c r="AQ46" s="53"/>
      <c r="AR46" s="53"/>
      <c r="AS46" s="33">
        <f t="shared" si="0"/>
        <v>120</v>
      </c>
    </row>
    <row r="47" spans="1:45" ht="15" customHeight="1">
      <c r="A47" s="12">
        <v>41294</v>
      </c>
      <c r="B47" s="53"/>
      <c r="C47" s="53"/>
      <c r="D47" s="53"/>
      <c r="E47" s="32">
        <v>0</v>
      </c>
      <c r="F47" s="53"/>
      <c r="G47" s="53"/>
      <c r="H47" s="53"/>
      <c r="I47" s="53"/>
      <c r="J47" s="53"/>
      <c r="K47" s="53"/>
      <c r="L47" s="53"/>
      <c r="M47" s="53"/>
      <c r="N47" s="32">
        <v>3</v>
      </c>
      <c r="O47" s="53"/>
      <c r="P47" s="53"/>
      <c r="Q47" s="32">
        <v>3</v>
      </c>
      <c r="R47" s="32">
        <v>1</v>
      </c>
      <c r="S47" s="32">
        <v>13</v>
      </c>
      <c r="T47" s="53"/>
      <c r="U47" s="32">
        <v>0</v>
      </c>
      <c r="V47" s="32">
        <v>17</v>
      </c>
      <c r="W47" s="32">
        <v>2</v>
      </c>
      <c r="X47" s="32">
        <v>2</v>
      </c>
      <c r="Y47" s="32">
        <v>1</v>
      </c>
      <c r="Z47" s="53"/>
      <c r="AA47" s="32">
        <v>0</v>
      </c>
      <c r="AB47" s="32">
        <v>0</v>
      </c>
      <c r="AC47" s="53"/>
      <c r="AD47" s="32">
        <v>2</v>
      </c>
      <c r="AE47" s="32">
        <v>0</v>
      </c>
      <c r="AF47" s="53"/>
      <c r="AG47" s="53"/>
      <c r="AH47" s="53"/>
      <c r="AI47" s="53"/>
      <c r="AJ47" s="32">
        <v>1</v>
      </c>
      <c r="AK47" s="53"/>
      <c r="AL47" s="32">
        <v>0</v>
      </c>
      <c r="AM47" s="53"/>
      <c r="AN47" s="53"/>
      <c r="AO47" s="53"/>
      <c r="AP47" s="53"/>
      <c r="AQ47" s="32">
        <v>0</v>
      </c>
      <c r="AR47" s="32">
        <v>0</v>
      </c>
      <c r="AS47" s="33">
        <f t="shared" si="0"/>
        <v>45</v>
      </c>
    </row>
    <row r="48" spans="1:45" ht="15" customHeight="1">
      <c r="A48" s="12">
        <v>41297</v>
      </c>
      <c r="B48" s="53"/>
      <c r="C48" s="53"/>
      <c r="D48" s="53"/>
      <c r="E48" s="32">
        <v>0</v>
      </c>
      <c r="F48" s="53"/>
      <c r="G48" s="53"/>
      <c r="H48" s="53"/>
      <c r="I48" s="53"/>
      <c r="J48" s="53"/>
      <c r="K48" s="53"/>
      <c r="L48" s="53"/>
      <c r="M48" s="53"/>
      <c r="N48" s="32">
        <v>4</v>
      </c>
      <c r="O48" s="53"/>
      <c r="P48" s="53"/>
      <c r="Q48" s="32">
        <v>6</v>
      </c>
      <c r="R48" s="32">
        <v>5</v>
      </c>
      <c r="S48" s="32">
        <v>7</v>
      </c>
      <c r="T48" s="53"/>
      <c r="U48" s="32">
        <v>1</v>
      </c>
      <c r="V48" s="53"/>
      <c r="W48" s="32">
        <v>2</v>
      </c>
      <c r="X48" s="32">
        <v>0</v>
      </c>
      <c r="Y48" s="32">
        <v>1</v>
      </c>
      <c r="Z48" s="32">
        <v>0</v>
      </c>
      <c r="AA48" s="32">
        <v>1</v>
      </c>
      <c r="AB48" s="32">
        <v>0</v>
      </c>
      <c r="AC48" s="32">
        <v>0</v>
      </c>
      <c r="AD48" s="32">
        <v>5</v>
      </c>
      <c r="AE48" s="32">
        <v>0</v>
      </c>
      <c r="AF48" s="53"/>
      <c r="AG48" s="53"/>
      <c r="AH48" s="53"/>
      <c r="AI48" s="32">
        <v>1</v>
      </c>
      <c r="AJ48" s="32">
        <v>1</v>
      </c>
      <c r="AK48" s="53"/>
      <c r="AL48" s="32">
        <v>0</v>
      </c>
      <c r="AM48" s="32">
        <v>0</v>
      </c>
      <c r="AN48" s="53"/>
      <c r="AO48" s="32">
        <v>0</v>
      </c>
      <c r="AP48" s="53"/>
      <c r="AQ48" s="53"/>
      <c r="AR48" s="53"/>
      <c r="AS48" s="33">
        <f t="shared" si="0"/>
        <v>34</v>
      </c>
    </row>
    <row r="49" spans="1:45" ht="15" customHeight="1">
      <c r="A49" s="12">
        <v>41300</v>
      </c>
      <c r="B49" s="53"/>
      <c r="C49" s="53"/>
      <c r="D49" s="32">
        <v>10</v>
      </c>
      <c r="E49" s="32">
        <v>0</v>
      </c>
      <c r="F49" s="32">
        <v>15</v>
      </c>
      <c r="G49" s="53"/>
      <c r="H49" s="53"/>
      <c r="I49" s="32">
        <v>14</v>
      </c>
      <c r="J49" s="53"/>
      <c r="K49" s="32">
        <v>3</v>
      </c>
      <c r="L49" s="32">
        <v>0</v>
      </c>
      <c r="M49" s="32">
        <v>1</v>
      </c>
      <c r="N49" s="32">
        <v>7</v>
      </c>
      <c r="O49" s="53"/>
      <c r="P49" s="53"/>
      <c r="Q49" s="32">
        <v>4</v>
      </c>
      <c r="R49" s="32">
        <v>16</v>
      </c>
      <c r="S49" s="32">
        <v>14</v>
      </c>
      <c r="T49" s="53"/>
      <c r="U49" s="32">
        <v>2</v>
      </c>
      <c r="V49" s="32">
        <v>1</v>
      </c>
      <c r="W49" s="32">
        <v>7</v>
      </c>
      <c r="X49" s="32">
        <v>1</v>
      </c>
      <c r="Y49" s="32">
        <v>0</v>
      </c>
      <c r="Z49" s="53"/>
      <c r="AA49" s="53"/>
      <c r="AB49" s="32">
        <v>3</v>
      </c>
      <c r="AC49" s="32">
        <v>0</v>
      </c>
      <c r="AD49" s="32">
        <v>0</v>
      </c>
      <c r="AE49" s="32">
        <v>0</v>
      </c>
      <c r="AF49" s="53"/>
      <c r="AG49" s="32">
        <v>0</v>
      </c>
      <c r="AH49" s="32">
        <v>3</v>
      </c>
      <c r="AI49" s="32">
        <v>0</v>
      </c>
      <c r="AJ49" s="32">
        <v>1</v>
      </c>
      <c r="AK49" s="53"/>
      <c r="AL49" s="32">
        <v>1</v>
      </c>
      <c r="AM49" s="53"/>
      <c r="AN49" s="53"/>
      <c r="AO49" s="32">
        <v>0</v>
      </c>
      <c r="AP49" s="53"/>
      <c r="AQ49" s="53"/>
      <c r="AR49" s="53"/>
      <c r="AS49" s="33">
        <f t="shared" si="0"/>
        <v>103</v>
      </c>
    </row>
    <row r="50" spans="1:45" ht="15" customHeight="1" thickBot="1">
      <c r="A50" s="23">
        <v>41301</v>
      </c>
      <c r="B50" s="57"/>
      <c r="C50" s="58">
        <v>1</v>
      </c>
      <c r="D50" s="58">
        <v>3</v>
      </c>
      <c r="E50" s="58">
        <v>10</v>
      </c>
      <c r="F50" s="58">
        <v>8</v>
      </c>
      <c r="G50" s="57"/>
      <c r="H50" s="57"/>
      <c r="I50" s="58">
        <v>21</v>
      </c>
      <c r="J50" s="58">
        <v>0</v>
      </c>
      <c r="K50" s="57"/>
      <c r="L50" s="57"/>
      <c r="M50" s="58">
        <v>4</v>
      </c>
      <c r="N50" s="58">
        <v>0</v>
      </c>
      <c r="O50" s="57"/>
      <c r="P50" s="57"/>
      <c r="Q50" s="58">
        <v>6</v>
      </c>
      <c r="R50" s="58">
        <v>12</v>
      </c>
      <c r="S50" s="58">
        <v>3</v>
      </c>
      <c r="T50" s="57"/>
      <c r="U50" s="58">
        <v>10</v>
      </c>
      <c r="V50" s="58">
        <v>0</v>
      </c>
      <c r="W50" s="58">
        <v>3</v>
      </c>
      <c r="X50" s="58">
        <v>4</v>
      </c>
      <c r="Y50" s="58">
        <v>0</v>
      </c>
      <c r="Z50" s="57"/>
      <c r="AA50" s="57"/>
      <c r="AB50" s="57"/>
      <c r="AC50" s="57"/>
      <c r="AD50" s="57"/>
      <c r="AE50" s="58">
        <v>0</v>
      </c>
      <c r="AF50" s="57"/>
      <c r="AG50" s="58">
        <v>0</v>
      </c>
      <c r="AH50" s="58">
        <v>0</v>
      </c>
      <c r="AI50" s="58">
        <v>0</v>
      </c>
      <c r="AJ50" s="58">
        <v>3</v>
      </c>
      <c r="AK50" s="57"/>
      <c r="AL50" s="57"/>
      <c r="AM50" s="57"/>
      <c r="AN50" s="57"/>
      <c r="AO50" s="57"/>
      <c r="AP50" s="58">
        <v>0</v>
      </c>
      <c r="AQ50" s="57"/>
      <c r="AR50" s="57"/>
      <c r="AS50" s="34">
        <f t="shared" si="0"/>
        <v>88</v>
      </c>
    </row>
    <row r="51" spans="1:45" ht="15" customHeight="1" thickTop="1">
      <c r="A51" s="25" t="s">
        <v>7</v>
      </c>
      <c r="B51" s="26" t="s">
        <v>28</v>
      </c>
      <c r="C51" s="26" t="s">
        <v>29</v>
      </c>
      <c r="D51" s="26" t="s">
        <v>30</v>
      </c>
      <c r="E51" s="26" t="s">
        <v>31</v>
      </c>
      <c r="F51" s="26" t="s">
        <v>51</v>
      </c>
      <c r="G51" s="26" t="s">
        <v>11</v>
      </c>
      <c r="H51" s="26" t="s">
        <v>10</v>
      </c>
      <c r="I51" s="26" t="s">
        <v>9</v>
      </c>
      <c r="J51" s="26" t="s">
        <v>12</v>
      </c>
      <c r="K51" s="26" t="s">
        <v>32</v>
      </c>
      <c r="L51" s="26" t="s">
        <v>33</v>
      </c>
      <c r="M51" s="26" t="s">
        <v>34</v>
      </c>
      <c r="N51" s="26" t="s">
        <v>35</v>
      </c>
      <c r="O51" s="26" t="s">
        <v>36</v>
      </c>
      <c r="P51" s="26" t="s">
        <v>37</v>
      </c>
      <c r="Q51" s="26" t="s">
        <v>13</v>
      </c>
      <c r="R51" s="26" t="s">
        <v>14</v>
      </c>
      <c r="S51" s="26" t="s">
        <v>15</v>
      </c>
      <c r="T51" s="26" t="s">
        <v>16</v>
      </c>
      <c r="U51" s="26" t="s">
        <v>17</v>
      </c>
      <c r="V51" s="26" t="s">
        <v>18</v>
      </c>
      <c r="W51" s="26" t="s">
        <v>19</v>
      </c>
      <c r="X51" s="26" t="s">
        <v>20</v>
      </c>
      <c r="Y51" s="26" t="s">
        <v>21</v>
      </c>
      <c r="Z51" s="26" t="s">
        <v>22</v>
      </c>
      <c r="AA51" s="26" t="s">
        <v>23</v>
      </c>
      <c r="AB51" s="26" t="s">
        <v>24</v>
      </c>
      <c r="AC51" s="26" t="s">
        <v>25</v>
      </c>
      <c r="AD51" s="26" t="s">
        <v>26</v>
      </c>
      <c r="AE51" s="26" t="s">
        <v>27</v>
      </c>
      <c r="AF51" s="26">
        <v>40</v>
      </c>
      <c r="AG51" s="26">
        <v>41</v>
      </c>
      <c r="AH51" s="26">
        <v>42</v>
      </c>
      <c r="AI51" s="26">
        <v>43</v>
      </c>
      <c r="AJ51" s="26">
        <v>44</v>
      </c>
      <c r="AK51" s="26">
        <v>45</v>
      </c>
      <c r="AL51" s="26">
        <v>46</v>
      </c>
      <c r="AM51" s="26">
        <v>47</v>
      </c>
      <c r="AN51" s="26">
        <v>48</v>
      </c>
      <c r="AO51" s="26">
        <v>49</v>
      </c>
      <c r="AP51" s="26" t="s">
        <v>48</v>
      </c>
      <c r="AQ51" s="26" t="s">
        <v>49</v>
      </c>
      <c r="AR51" s="26" t="s">
        <v>50</v>
      </c>
      <c r="AS51" s="27"/>
    </row>
    <row r="52" spans="1:45" ht="15" customHeight="1">
      <c r="A52" s="28" t="s">
        <v>57</v>
      </c>
      <c r="B52" s="59">
        <f aca="true" t="shared" si="1" ref="B52:AR52">SUM(B2:B50)</f>
        <v>8</v>
      </c>
      <c r="C52" s="59">
        <f t="shared" si="1"/>
        <v>145</v>
      </c>
      <c r="D52" s="59">
        <f t="shared" si="1"/>
        <v>267</v>
      </c>
      <c r="E52" s="59">
        <f t="shared" si="1"/>
        <v>256</v>
      </c>
      <c r="F52" s="59">
        <f t="shared" si="1"/>
        <v>271</v>
      </c>
      <c r="G52" s="59">
        <f t="shared" si="1"/>
        <v>10</v>
      </c>
      <c r="H52" s="59">
        <f t="shared" si="1"/>
        <v>46</v>
      </c>
      <c r="I52" s="59">
        <f t="shared" si="1"/>
        <v>413</v>
      </c>
      <c r="J52" s="59">
        <f t="shared" si="1"/>
        <v>181</v>
      </c>
      <c r="K52" s="59">
        <f t="shared" si="1"/>
        <v>210</v>
      </c>
      <c r="L52" s="59">
        <f t="shared" si="1"/>
        <v>37</v>
      </c>
      <c r="M52" s="59">
        <f t="shared" si="1"/>
        <v>144</v>
      </c>
      <c r="N52" s="59">
        <f t="shared" si="1"/>
        <v>67</v>
      </c>
      <c r="O52" s="59">
        <f t="shared" si="1"/>
        <v>38</v>
      </c>
      <c r="P52" s="59">
        <f t="shared" si="1"/>
        <v>4</v>
      </c>
      <c r="Q52" s="59">
        <f>SUM(Q2:Q50)</f>
        <v>89</v>
      </c>
      <c r="R52" s="59">
        <f>SUM(R2:R50)</f>
        <v>361</v>
      </c>
      <c r="S52" s="59">
        <f>SUM(S2:S50)</f>
        <v>609</v>
      </c>
      <c r="T52" s="59">
        <f>SUM(T2:T50)</f>
        <v>5</v>
      </c>
      <c r="U52" s="59">
        <f t="shared" si="1"/>
        <v>284</v>
      </c>
      <c r="V52" s="59">
        <f t="shared" si="1"/>
        <v>73</v>
      </c>
      <c r="W52" s="59">
        <f t="shared" si="1"/>
        <v>246</v>
      </c>
      <c r="X52" s="59">
        <f t="shared" si="1"/>
        <v>180</v>
      </c>
      <c r="Y52" s="59">
        <f t="shared" si="1"/>
        <v>30</v>
      </c>
      <c r="Z52" s="59">
        <f t="shared" si="1"/>
        <v>11</v>
      </c>
      <c r="AA52" s="59">
        <f t="shared" si="1"/>
        <v>16</v>
      </c>
      <c r="AB52" s="59">
        <f t="shared" si="1"/>
        <v>8</v>
      </c>
      <c r="AC52" s="59">
        <f t="shared" si="1"/>
        <v>26</v>
      </c>
      <c r="AD52" s="59">
        <f t="shared" si="1"/>
        <v>50</v>
      </c>
      <c r="AE52" s="59">
        <f t="shared" si="1"/>
        <v>22</v>
      </c>
      <c r="AF52" s="59">
        <f t="shared" si="1"/>
        <v>0</v>
      </c>
      <c r="AG52" s="59">
        <f t="shared" si="1"/>
        <v>0</v>
      </c>
      <c r="AH52" s="59">
        <f t="shared" si="1"/>
        <v>18</v>
      </c>
      <c r="AI52" s="59">
        <f t="shared" si="1"/>
        <v>7</v>
      </c>
      <c r="AJ52" s="59">
        <f t="shared" si="1"/>
        <v>17</v>
      </c>
      <c r="AK52" s="59">
        <f t="shared" si="1"/>
        <v>36</v>
      </c>
      <c r="AL52" s="59">
        <f t="shared" si="1"/>
        <v>48</v>
      </c>
      <c r="AM52" s="59">
        <f t="shared" si="1"/>
        <v>38</v>
      </c>
      <c r="AN52" s="59">
        <f t="shared" si="1"/>
        <v>18</v>
      </c>
      <c r="AO52" s="59">
        <f t="shared" si="1"/>
        <v>7</v>
      </c>
      <c r="AP52" s="59">
        <f t="shared" si="1"/>
        <v>0</v>
      </c>
      <c r="AQ52" s="59">
        <f t="shared" si="1"/>
        <v>0</v>
      </c>
      <c r="AR52" s="59">
        <f t="shared" si="1"/>
        <v>0</v>
      </c>
      <c r="AS52" s="60">
        <f>SUM(AS2:AS50)</f>
        <v>4296</v>
      </c>
    </row>
    <row r="53" spans="1:45" ht="15" customHeight="1" thickBot="1">
      <c r="A53" s="29" t="s">
        <v>56</v>
      </c>
      <c r="B53" s="61">
        <f>B52/'==HUNTER by BLIND=='!B51</f>
        <v>0.47058823529411764</v>
      </c>
      <c r="C53" s="61">
        <f>C52/'==HUNTER by BLIND=='!C51</f>
        <v>1.7058823529411764</v>
      </c>
      <c r="D53" s="61">
        <f>D52/'==HUNTER by BLIND=='!D51</f>
        <v>2.592233009708738</v>
      </c>
      <c r="E53" s="61">
        <f>E52/'==HUNTER by BLIND=='!E51</f>
        <v>2.115702479338843</v>
      </c>
      <c r="F53" s="61">
        <f>F52/'==HUNTER by BLIND=='!F51</f>
        <v>2.7938144329896906</v>
      </c>
      <c r="G53" s="61">
        <f>G52/'==HUNTER by BLIND=='!G51</f>
        <v>0.9090909090909091</v>
      </c>
      <c r="H53" s="61">
        <f>H52/'==HUNTER by BLIND=='!H51</f>
        <v>1</v>
      </c>
      <c r="I53" s="61">
        <f>I52/'==HUNTER by BLIND=='!I51</f>
        <v>3.1526717557251906</v>
      </c>
      <c r="J53" s="61">
        <f>J52/'==HUNTER by BLIND=='!J51</f>
        <v>2.445945945945946</v>
      </c>
      <c r="K53" s="61">
        <f>K52/'==HUNTER by BLIND=='!K51</f>
        <v>2.282608695652174</v>
      </c>
      <c r="L53" s="61">
        <f>L52/'==HUNTER by BLIND=='!L51</f>
        <v>1</v>
      </c>
      <c r="M53" s="61">
        <f>M52/'==HUNTER by BLIND=='!M51</f>
        <v>1.9726027397260273</v>
      </c>
      <c r="N53" s="61">
        <f>N52/'==HUNTER by BLIND=='!N51</f>
        <v>1.34</v>
      </c>
      <c r="O53" s="61">
        <f>O52/'==HUNTER by BLIND=='!O51</f>
        <v>1.0555555555555556</v>
      </c>
      <c r="P53" s="61">
        <f>P52/'==HUNTER by BLIND=='!P51</f>
        <v>0.2857142857142857</v>
      </c>
      <c r="Q53" s="61">
        <f>Q52/'==HUNTER by BLIND=='!Q51</f>
        <v>1.4833333333333334</v>
      </c>
      <c r="R53" s="61">
        <f>R52/'==HUNTER by BLIND=='!R51</f>
        <v>2.934959349593496</v>
      </c>
      <c r="S53" s="61">
        <f>S52/'==HUNTER by BLIND=='!S51</f>
        <v>3.8544303797468356</v>
      </c>
      <c r="T53" s="61">
        <f>T52/'==HUNTER by BLIND=='!T51</f>
        <v>0.7142857142857143</v>
      </c>
      <c r="U53" s="61">
        <f>U52/'==HUNTER by BLIND=='!U51</f>
        <v>2.3666666666666667</v>
      </c>
      <c r="V53" s="61">
        <f>V52/'==HUNTER by BLIND=='!V51</f>
        <v>3.1739130434782608</v>
      </c>
      <c r="W53" s="61">
        <f>W52/'==HUNTER by BLIND=='!W51</f>
        <v>2.411764705882353</v>
      </c>
      <c r="X53" s="61">
        <f>X52/'==HUNTER by BLIND=='!X51</f>
        <v>1.894736842105263</v>
      </c>
      <c r="Y53" s="61">
        <f>Y52/'==HUNTER by BLIND=='!Y51</f>
        <v>0.8333333333333334</v>
      </c>
      <c r="Z53" s="61">
        <f>Z52/'==HUNTER by BLIND=='!Z51</f>
        <v>0.5238095238095238</v>
      </c>
      <c r="AA53" s="61">
        <f>AA52/'==HUNTER by BLIND=='!AA51</f>
        <v>1.2307692307692308</v>
      </c>
      <c r="AB53" s="61">
        <f>AB52/'==HUNTER by BLIND=='!AB51</f>
        <v>0.8888888888888888</v>
      </c>
      <c r="AC53" s="61">
        <f>AC52/'==HUNTER by BLIND=='!AC51</f>
        <v>0.6341463414634146</v>
      </c>
      <c r="AD53" s="61">
        <f>AD52/'==HUNTER by BLIND=='!AD51</f>
        <v>0.819672131147541</v>
      </c>
      <c r="AE53" s="61">
        <f>AE52/'==HUNTER by BLIND=='!AE51</f>
        <v>0.7096774193548387</v>
      </c>
      <c r="AF53" s="61">
        <f>AF52/'==HUNTER by BLIND=='!AF51</f>
        <v>0</v>
      </c>
      <c r="AG53" s="61">
        <f>AG52/'==HUNTER by BLIND=='!AG51</f>
        <v>0</v>
      </c>
      <c r="AH53" s="61">
        <f>AH52/'==HUNTER by BLIND=='!AH51</f>
        <v>0.6923076923076923</v>
      </c>
      <c r="AI53" s="61">
        <f>AI52/'==HUNTER by BLIND=='!AI51</f>
        <v>0.2</v>
      </c>
      <c r="AJ53" s="61">
        <f>AJ52/'==HUNTER by BLIND=='!AJ51</f>
        <v>0.37777777777777777</v>
      </c>
      <c r="AK53" s="61">
        <f>AK52/'==HUNTER by BLIND=='!AK51</f>
        <v>0.8780487804878049</v>
      </c>
      <c r="AL53" s="61">
        <f>AL52/'==HUNTER by BLIND=='!AL51</f>
        <v>0.6956521739130435</v>
      </c>
      <c r="AM53" s="61">
        <f>AM52/'==HUNTER by BLIND=='!AM51</f>
        <v>1.027027027027027</v>
      </c>
      <c r="AN53" s="61">
        <f>AN52/'==HUNTER by BLIND=='!AN51</f>
        <v>0.4864864864864865</v>
      </c>
      <c r="AO53" s="61">
        <f>AO52/'==HUNTER by BLIND=='!AO51</f>
        <v>0.3181818181818182</v>
      </c>
      <c r="AP53" s="61">
        <f>AP52/'==HUNTER by BLIND=='!AP51</f>
        <v>0</v>
      </c>
      <c r="AQ53" s="61">
        <f>AQ52/'==HUNTER by BLIND=='!AQ51</f>
        <v>0</v>
      </c>
      <c r="AR53" s="61">
        <f>AR52/'==HUNTER by BLIND=='!AR51</f>
        <v>0</v>
      </c>
      <c r="AS53" s="62">
        <f>AS52/'==HUNTER by BLIND=='!AS51</f>
        <v>1.9230080572963295</v>
      </c>
    </row>
    <row r="54" ht="15" customHeight="1" thickTop="1"/>
  </sheetData>
  <sheetProtection/>
  <printOptions/>
  <pageMargins left="0.25" right="0.2" top="0.75" bottom="0.25" header="0.25" footer="0"/>
  <pageSetup fitToHeight="1" fitToWidth="1" horizontalDpi="1200" verticalDpi="1200" orientation="landscape" scale="68" r:id="rId1"/>
  <headerFooter alignWithMargins="0">
    <oddHeader>&amp;C&amp;24 2012/13 &amp;"Arial,Bold Italic"Duck&amp;"Arial,Regular" Harvest by Blind Number (McCormack Unit)</oddHeader>
  </headerFooter>
  <ignoredErrors>
    <ignoredError sqref="Q1:AR1 AP51:AR51 Q51:AE51" numberStoredAsText="1"/>
    <ignoredError sqref="B53 J53 T53 AH53:AM53 AO53 AQ53:AR53 AA53:AB53 AE53" evalError="1"/>
    <ignoredError sqref="AF52:AO52 AS2 AS3:AS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3"/>
  <sheetViews>
    <sheetView workbookViewId="0" topLeftCell="F1">
      <pane ySplit="1" topLeftCell="A20" activePane="bottomLeft" state="frozen"/>
      <selection pane="topLeft" activeCell="A1" sqref="A1"/>
      <selection pane="bottomLeft" activeCell="AS53" sqref="AS53"/>
    </sheetView>
  </sheetViews>
  <sheetFormatPr defaultColWidth="9.140625" defaultRowHeight="15" customHeight="1"/>
  <cols>
    <col min="1" max="1" width="20.7109375" style="11" customWidth="1"/>
    <col min="2" max="44" width="4.7109375" style="11" customWidth="1"/>
    <col min="45" max="45" width="10.7109375" style="11" customWidth="1"/>
    <col min="46" max="46" width="5.7109375" style="11" customWidth="1"/>
    <col min="47" max="47" width="4.7109375" style="11" customWidth="1"/>
    <col min="48" max="48" width="15.7109375" style="11" customWidth="1"/>
    <col min="49" max="16384" width="9.140625" style="11" customWidth="1"/>
  </cols>
  <sheetData>
    <row r="1" spans="1:45" s="64" customFormat="1" ht="15" customHeight="1">
      <c r="A1" s="63" t="s">
        <v>0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51</v>
      </c>
      <c r="G1" s="21" t="s">
        <v>11</v>
      </c>
      <c r="H1" s="21" t="s">
        <v>10</v>
      </c>
      <c r="I1" s="21" t="s">
        <v>9</v>
      </c>
      <c r="J1" s="21" t="s">
        <v>12</v>
      </c>
      <c r="K1" s="21" t="s">
        <v>32</v>
      </c>
      <c r="L1" s="21" t="s">
        <v>33</v>
      </c>
      <c r="M1" s="21" t="s">
        <v>34</v>
      </c>
      <c r="N1" s="21" t="s">
        <v>35</v>
      </c>
      <c r="O1" s="21" t="s">
        <v>36</v>
      </c>
      <c r="P1" s="21" t="s">
        <v>37</v>
      </c>
      <c r="Q1" s="21" t="s">
        <v>13</v>
      </c>
      <c r="R1" s="21" t="s">
        <v>14</v>
      </c>
      <c r="S1" s="21" t="s">
        <v>15</v>
      </c>
      <c r="T1" s="21" t="s">
        <v>16</v>
      </c>
      <c r="U1" s="21" t="s">
        <v>17</v>
      </c>
      <c r="V1" s="21" t="s">
        <v>18</v>
      </c>
      <c r="W1" s="21" t="s">
        <v>19</v>
      </c>
      <c r="X1" s="21" t="s">
        <v>20</v>
      </c>
      <c r="Y1" s="21" t="s">
        <v>21</v>
      </c>
      <c r="Z1" s="21" t="s">
        <v>22</v>
      </c>
      <c r="AA1" s="21" t="s">
        <v>23</v>
      </c>
      <c r="AB1" s="21" t="s">
        <v>24</v>
      </c>
      <c r="AC1" s="21" t="s">
        <v>25</v>
      </c>
      <c r="AD1" s="21" t="s">
        <v>26</v>
      </c>
      <c r="AE1" s="21" t="s">
        <v>27</v>
      </c>
      <c r="AF1" s="21" t="s">
        <v>38</v>
      </c>
      <c r="AG1" s="21" t="s">
        <v>39</v>
      </c>
      <c r="AH1" s="21" t="s">
        <v>40</v>
      </c>
      <c r="AI1" s="21" t="s">
        <v>41</v>
      </c>
      <c r="AJ1" s="21" t="s">
        <v>42</v>
      </c>
      <c r="AK1" s="21" t="s">
        <v>43</v>
      </c>
      <c r="AL1" s="21" t="s">
        <v>44</v>
      </c>
      <c r="AM1" s="21" t="s">
        <v>45</v>
      </c>
      <c r="AN1" s="21" t="s">
        <v>46</v>
      </c>
      <c r="AO1" s="21" t="s">
        <v>47</v>
      </c>
      <c r="AP1" s="21" t="s">
        <v>48</v>
      </c>
      <c r="AQ1" s="21" t="s">
        <v>49</v>
      </c>
      <c r="AR1" s="21" t="s">
        <v>50</v>
      </c>
      <c r="AS1" s="21" t="s">
        <v>60</v>
      </c>
    </row>
    <row r="2" spans="1:45" ht="15" customHeight="1">
      <c r="A2" s="12">
        <v>41195</v>
      </c>
      <c r="B2" s="31"/>
      <c r="C2" s="32">
        <v>0</v>
      </c>
      <c r="D2" s="32">
        <v>0</v>
      </c>
      <c r="E2" s="32">
        <v>0</v>
      </c>
      <c r="F2" s="32">
        <v>2</v>
      </c>
      <c r="G2" s="31"/>
      <c r="H2" s="32">
        <v>0</v>
      </c>
      <c r="I2" s="32">
        <v>0</v>
      </c>
      <c r="J2" s="31"/>
      <c r="K2" s="32">
        <v>1</v>
      </c>
      <c r="L2" s="32">
        <v>0</v>
      </c>
      <c r="M2" s="32">
        <v>0</v>
      </c>
      <c r="N2" s="32">
        <v>0</v>
      </c>
      <c r="O2" s="32">
        <v>0</v>
      </c>
      <c r="P2" s="32">
        <v>0</v>
      </c>
      <c r="Q2" s="31"/>
      <c r="R2" s="32">
        <v>1</v>
      </c>
      <c r="S2" s="32">
        <v>0</v>
      </c>
      <c r="T2" s="31"/>
      <c r="U2" s="32">
        <v>0</v>
      </c>
      <c r="V2" s="32">
        <v>0</v>
      </c>
      <c r="W2" s="32">
        <v>1</v>
      </c>
      <c r="X2" s="32">
        <v>0</v>
      </c>
      <c r="Y2" s="32">
        <v>0</v>
      </c>
      <c r="Z2" s="32">
        <v>0</v>
      </c>
      <c r="AA2" s="31"/>
      <c r="AB2" s="31"/>
      <c r="AC2" s="32">
        <v>0</v>
      </c>
      <c r="AD2" s="32">
        <v>0</v>
      </c>
      <c r="AE2" s="31"/>
      <c r="AF2" s="32">
        <v>0</v>
      </c>
      <c r="AG2" s="31"/>
      <c r="AH2" s="31"/>
      <c r="AI2" s="31"/>
      <c r="AJ2" s="31"/>
      <c r="AK2" s="31"/>
      <c r="AL2" s="31"/>
      <c r="AM2" s="31"/>
      <c r="AN2" s="32">
        <v>0</v>
      </c>
      <c r="AO2" s="31"/>
      <c r="AP2" s="32">
        <v>0</v>
      </c>
      <c r="AQ2" s="31"/>
      <c r="AR2" s="31"/>
      <c r="AS2" s="33">
        <f>SUM(B2:AR2)</f>
        <v>5</v>
      </c>
    </row>
    <row r="3" spans="1:48" ht="15" customHeight="1">
      <c r="A3" s="12">
        <v>41196</v>
      </c>
      <c r="B3" s="31"/>
      <c r="C3" s="31"/>
      <c r="D3" s="32">
        <v>0</v>
      </c>
      <c r="E3" s="32">
        <v>0</v>
      </c>
      <c r="F3" s="32">
        <v>0</v>
      </c>
      <c r="G3" s="32">
        <v>0</v>
      </c>
      <c r="H3" s="31"/>
      <c r="I3" s="32">
        <v>0</v>
      </c>
      <c r="J3" s="31"/>
      <c r="K3" s="32">
        <v>1</v>
      </c>
      <c r="L3" s="32">
        <v>0</v>
      </c>
      <c r="M3" s="32">
        <v>0</v>
      </c>
      <c r="N3" s="32">
        <v>0</v>
      </c>
      <c r="O3" s="32">
        <v>0</v>
      </c>
      <c r="P3" s="31"/>
      <c r="Q3" s="32">
        <v>0</v>
      </c>
      <c r="R3" s="32">
        <v>0</v>
      </c>
      <c r="S3" s="32">
        <v>0</v>
      </c>
      <c r="T3" s="31"/>
      <c r="U3" s="32">
        <v>1</v>
      </c>
      <c r="V3" s="31"/>
      <c r="W3" s="32">
        <v>0</v>
      </c>
      <c r="X3" s="32">
        <v>0</v>
      </c>
      <c r="Y3" s="31"/>
      <c r="Z3" s="31"/>
      <c r="AA3" s="31"/>
      <c r="AB3" s="31"/>
      <c r="AC3" s="31"/>
      <c r="AD3" s="32">
        <v>1</v>
      </c>
      <c r="AE3" s="31"/>
      <c r="AF3" s="32">
        <v>0</v>
      </c>
      <c r="AG3" s="32">
        <v>0</v>
      </c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3">
        <f aca="true" t="shared" si="0" ref="AS3:AS50">SUM(B3:AR3)</f>
        <v>3</v>
      </c>
      <c r="AU3" s="6"/>
      <c r="AV3" s="7" t="s">
        <v>54</v>
      </c>
    </row>
    <row r="4" spans="1:48" ht="15" customHeight="1">
      <c r="A4" s="12">
        <v>41199</v>
      </c>
      <c r="B4" s="31"/>
      <c r="C4" s="31"/>
      <c r="D4" s="32">
        <v>0</v>
      </c>
      <c r="E4" s="32">
        <v>0</v>
      </c>
      <c r="F4" s="32">
        <v>0</v>
      </c>
      <c r="G4" s="31"/>
      <c r="H4" s="31"/>
      <c r="I4" s="32">
        <v>0</v>
      </c>
      <c r="J4" s="31"/>
      <c r="K4" s="32">
        <v>0</v>
      </c>
      <c r="L4" s="31"/>
      <c r="M4" s="32">
        <v>0</v>
      </c>
      <c r="N4" s="32">
        <v>0</v>
      </c>
      <c r="O4" s="32">
        <v>0</v>
      </c>
      <c r="P4" s="31"/>
      <c r="Q4" s="31"/>
      <c r="R4" s="32">
        <v>0</v>
      </c>
      <c r="S4" s="32">
        <v>1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3">
        <f t="shared" si="0"/>
        <v>1</v>
      </c>
      <c r="AU4" s="8"/>
      <c r="AV4" s="8"/>
    </row>
    <row r="5" spans="1:48" ht="15" customHeight="1">
      <c r="A5" s="12">
        <v>41202</v>
      </c>
      <c r="B5" s="31"/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1"/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1"/>
      <c r="Q5" s="32">
        <v>0</v>
      </c>
      <c r="R5" s="32">
        <v>0</v>
      </c>
      <c r="S5" s="32">
        <v>3</v>
      </c>
      <c r="T5" s="31"/>
      <c r="U5" s="32">
        <v>0</v>
      </c>
      <c r="V5" s="31"/>
      <c r="W5" s="32">
        <v>0</v>
      </c>
      <c r="X5" s="32">
        <v>0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>
        <v>12</v>
      </c>
      <c r="AM5" s="31"/>
      <c r="AN5" s="32">
        <v>0</v>
      </c>
      <c r="AO5" s="31"/>
      <c r="AP5" s="31"/>
      <c r="AQ5" s="31"/>
      <c r="AR5" s="31"/>
      <c r="AS5" s="33">
        <f t="shared" si="0"/>
        <v>15</v>
      </c>
      <c r="AU5" s="9"/>
      <c r="AV5" s="7" t="s">
        <v>55</v>
      </c>
    </row>
    <row r="6" spans="1:45" ht="15" customHeight="1">
      <c r="A6" s="12">
        <v>41203</v>
      </c>
      <c r="B6" s="31"/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1"/>
      <c r="I6" s="32">
        <v>0</v>
      </c>
      <c r="J6" s="31"/>
      <c r="K6" s="32">
        <v>0</v>
      </c>
      <c r="L6" s="32">
        <v>0</v>
      </c>
      <c r="M6" s="32">
        <v>0</v>
      </c>
      <c r="N6" s="31"/>
      <c r="O6" s="32">
        <v>0</v>
      </c>
      <c r="P6" s="31"/>
      <c r="Q6" s="31"/>
      <c r="R6" s="32">
        <v>2</v>
      </c>
      <c r="S6" s="32">
        <v>1</v>
      </c>
      <c r="T6" s="31"/>
      <c r="U6" s="32">
        <v>0</v>
      </c>
      <c r="V6" s="31"/>
      <c r="W6" s="32">
        <v>0</v>
      </c>
      <c r="X6" s="32">
        <v>0</v>
      </c>
      <c r="Y6" s="31"/>
      <c r="Z6" s="31"/>
      <c r="AA6" s="31"/>
      <c r="AB6" s="31"/>
      <c r="AC6" s="31"/>
      <c r="AD6" s="32">
        <v>2</v>
      </c>
      <c r="AE6" s="31"/>
      <c r="AF6" s="31"/>
      <c r="AG6" s="31"/>
      <c r="AH6" s="31"/>
      <c r="AI6" s="31"/>
      <c r="AJ6" s="32">
        <v>0</v>
      </c>
      <c r="AK6" s="32">
        <v>0</v>
      </c>
      <c r="AL6" s="32">
        <v>8</v>
      </c>
      <c r="AM6" s="32">
        <v>0</v>
      </c>
      <c r="AN6" s="33">
        <v>2</v>
      </c>
      <c r="AO6" s="31"/>
      <c r="AP6" s="31"/>
      <c r="AQ6" s="31"/>
      <c r="AR6" s="31"/>
      <c r="AS6" s="33">
        <f t="shared" si="0"/>
        <v>15</v>
      </c>
    </row>
    <row r="7" spans="1:45" s="17" customFormat="1" ht="15" customHeight="1">
      <c r="A7" s="12">
        <v>41206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33">
        <f t="shared" si="0"/>
        <v>0</v>
      </c>
    </row>
    <row r="8" spans="1:45" s="17" customFormat="1" ht="15" customHeight="1">
      <c r="A8" s="12">
        <v>41209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33">
        <f t="shared" si="0"/>
        <v>0</v>
      </c>
    </row>
    <row r="9" spans="1:45" s="17" customFormat="1" ht="15" customHeight="1">
      <c r="A9" s="12">
        <v>41210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33">
        <f t="shared" si="0"/>
        <v>0</v>
      </c>
    </row>
    <row r="10" spans="1:45" s="17" customFormat="1" ht="15" customHeight="1">
      <c r="A10" s="12">
        <v>41213</v>
      </c>
      <c r="B10" s="53"/>
      <c r="C10" s="33">
        <v>0</v>
      </c>
      <c r="D10" s="33">
        <v>0</v>
      </c>
      <c r="E10" s="33">
        <v>0</v>
      </c>
      <c r="F10" s="33">
        <v>0</v>
      </c>
      <c r="G10" s="53"/>
      <c r="H10" s="33">
        <v>0</v>
      </c>
      <c r="I10" s="33">
        <v>0</v>
      </c>
      <c r="J10" s="53"/>
      <c r="K10" s="33">
        <v>0</v>
      </c>
      <c r="L10" s="33">
        <v>0</v>
      </c>
      <c r="M10" s="33">
        <v>0</v>
      </c>
      <c r="N10" s="53"/>
      <c r="O10" s="53"/>
      <c r="P10" s="53"/>
      <c r="Q10" s="53"/>
      <c r="R10" s="33">
        <v>3</v>
      </c>
      <c r="S10" s="33">
        <v>1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33">
        <v>1</v>
      </c>
      <c r="AM10" s="53"/>
      <c r="AN10" s="33">
        <v>1</v>
      </c>
      <c r="AO10" s="53"/>
      <c r="AP10" s="53"/>
      <c r="AQ10" s="53"/>
      <c r="AR10" s="53"/>
      <c r="AS10" s="33">
        <f t="shared" si="0"/>
        <v>6</v>
      </c>
    </row>
    <row r="11" spans="1:45" ht="15" customHeight="1">
      <c r="A11" s="12">
        <v>41216</v>
      </c>
      <c r="B11" s="53"/>
      <c r="C11" s="33">
        <v>0</v>
      </c>
      <c r="D11" s="33">
        <v>0</v>
      </c>
      <c r="E11" s="33">
        <v>0</v>
      </c>
      <c r="F11" s="33">
        <v>0</v>
      </c>
      <c r="G11" s="53"/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53"/>
      <c r="O11" s="53"/>
      <c r="P11" s="53"/>
      <c r="Q11" s="33">
        <v>0</v>
      </c>
      <c r="R11" s="33">
        <v>0</v>
      </c>
      <c r="S11" s="33">
        <v>0</v>
      </c>
      <c r="T11" s="53"/>
      <c r="U11" s="33">
        <v>0</v>
      </c>
      <c r="V11" s="53"/>
      <c r="W11" s="33">
        <v>1</v>
      </c>
      <c r="X11" s="33">
        <v>0</v>
      </c>
      <c r="Y11" s="53"/>
      <c r="Z11" s="33">
        <v>0</v>
      </c>
      <c r="AA11" s="53"/>
      <c r="AB11" s="53"/>
      <c r="AC11" s="53"/>
      <c r="AD11" s="53"/>
      <c r="AE11" s="53"/>
      <c r="AF11" s="53"/>
      <c r="AG11" s="53"/>
      <c r="AH11" s="53"/>
      <c r="AI11" s="33">
        <v>0</v>
      </c>
      <c r="AJ11" s="33">
        <v>0</v>
      </c>
      <c r="AK11" s="33">
        <v>0</v>
      </c>
      <c r="AL11" s="33">
        <v>2</v>
      </c>
      <c r="AM11" s="33">
        <v>0</v>
      </c>
      <c r="AN11" s="33">
        <v>1</v>
      </c>
      <c r="AO11" s="53"/>
      <c r="AP11" s="53"/>
      <c r="AQ11" s="53"/>
      <c r="AR11" s="53"/>
      <c r="AS11" s="33">
        <f t="shared" si="0"/>
        <v>4</v>
      </c>
    </row>
    <row r="12" spans="1:45" ht="15" customHeight="1">
      <c r="A12" s="12">
        <v>41217</v>
      </c>
      <c r="B12" s="53"/>
      <c r="C12" s="33">
        <v>0</v>
      </c>
      <c r="D12" s="33">
        <v>0</v>
      </c>
      <c r="E12" s="33">
        <v>0</v>
      </c>
      <c r="F12" s="33">
        <v>1</v>
      </c>
      <c r="G12" s="53"/>
      <c r="H12" s="53"/>
      <c r="I12" s="33">
        <v>0</v>
      </c>
      <c r="J12" s="53"/>
      <c r="K12" s="33">
        <v>0</v>
      </c>
      <c r="L12" s="53"/>
      <c r="M12" s="33">
        <v>0</v>
      </c>
      <c r="N12" s="53"/>
      <c r="O12" s="53"/>
      <c r="P12" s="53"/>
      <c r="Q12" s="53"/>
      <c r="R12" s="33">
        <v>0</v>
      </c>
      <c r="S12" s="33">
        <v>0</v>
      </c>
      <c r="T12" s="53"/>
      <c r="U12" s="33">
        <v>0</v>
      </c>
      <c r="V12" s="53"/>
      <c r="W12" s="53"/>
      <c r="X12" s="53"/>
      <c r="Y12" s="53"/>
      <c r="Z12" s="53"/>
      <c r="AA12" s="53"/>
      <c r="AB12" s="53"/>
      <c r="AC12" s="53"/>
      <c r="AD12" s="33">
        <v>0</v>
      </c>
      <c r="AE12" s="53"/>
      <c r="AF12" s="53"/>
      <c r="AG12" s="53"/>
      <c r="AH12" s="53"/>
      <c r="AI12" s="53"/>
      <c r="AJ12" s="53"/>
      <c r="AK12" s="33">
        <v>4</v>
      </c>
      <c r="AL12" s="53"/>
      <c r="AM12" s="33">
        <v>0</v>
      </c>
      <c r="AN12" s="53"/>
      <c r="AO12" s="33">
        <v>1</v>
      </c>
      <c r="AP12" s="53"/>
      <c r="AQ12" s="53"/>
      <c r="AR12" s="53"/>
      <c r="AS12" s="33">
        <f t="shared" si="0"/>
        <v>6</v>
      </c>
    </row>
    <row r="13" spans="1:45" ht="15" customHeight="1">
      <c r="A13" s="12">
        <v>41220</v>
      </c>
      <c r="B13" s="53"/>
      <c r="C13" s="33">
        <v>0</v>
      </c>
      <c r="D13" s="33">
        <v>1</v>
      </c>
      <c r="E13" s="33">
        <v>0</v>
      </c>
      <c r="F13" s="33">
        <v>0</v>
      </c>
      <c r="G13" s="53"/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53"/>
      <c r="Q13" s="53"/>
      <c r="R13" s="33">
        <v>5</v>
      </c>
      <c r="S13" s="33">
        <v>0</v>
      </c>
      <c r="T13" s="53"/>
      <c r="U13" s="33">
        <v>0</v>
      </c>
      <c r="V13" s="53"/>
      <c r="W13" s="53"/>
      <c r="X13" s="33">
        <v>0</v>
      </c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33">
        <v>9</v>
      </c>
      <c r="AK13" s="33">
        <v>0</v>
      </c>
      <c r="AL13" s="33">
        <v>2</v>
      </c>
      <c r="AM13" s="33">
        <v>0</v>
      </c>
      <c r="AN13" s="53"/>
      <c r="AO13" s="53"/>
      <c r="AP13" s="53"/>
      <c r="AQ13" s="53"/>
      <c r="AR13" s="53"/>
      <c r="AS13" s="33">
        <f t="shared" si="0"/>
        <v>17</v>
      </c>
    </row>
    <row r="14" spans="1:45" ht="15" customHeight="1">
      <c r="A14" s="15">
        <v>41223</v>
      </c>
      <c r="B14" s="54"/>
      <c r="C14" s="38"/>
      <c r="D14" s="38">
        <v>0</v>
      </c>
      <c r="E14" s="38">
        <v>0</v>
      </c>
      <c r="F14" s="38">
        <v>0</v>
      </c>
      <c r="G14" s="53"/>
      <c r="H14" s="53"/>
      <c r="I14" s="38">
        <v>0</v>
      </c>
      <c r="J14" s="38"/>
      <c r="K14" s="38">
        <v>0</v>
      </c>
      <c r="L14" s="53"/>
      <c r="M14" s="53"/>
      <c r="N14" s="53"/>
      <c r="O14" s="53"/>
      <c r="P14" s="53"/>
      <c r="Q14" s="55"/>
      <c r="R14" s="56">
        <v>0</v>
      </c>
      <c r="S14" s="56">
        <v>0</v>
      </c>
      <c r="T14" s="54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38">
        <v>4</v>
      </c>
      <c r="AJ14" s="38">
        <v>1</v>
      </c>
      <c r="AK14" s="53"/>
      <c r="AL14" s="53"/>
      <c r="AM14" s="53"/>
      <c r="AN14" s="53"/>
      <c r="AO14" s="53"/>
      <c r="AP14" s="53"/>
      <c r="AQ14" s="53"/>
      <c r="AR14" s="53"/>
      <c r="AS14" s="38">
        <f t="shared" si="0"/>
        <v>5</v>
      </c>
    </row>
    <row r="15" spans="1:45" ht="15" customHeight="1">
      <c r="A15" s="12">
        <v>41224</v>
      </c>
      <c r="B15" s="53"/>
      <c r="C15" s="32">
        <v>0</v>
      </c>
      <c r="D15" s="32">
        <v>0</v>
      </c>
      <c r="E15" s="32">
        <v>0</v>
      </c>
      <c r="F15" s="32">
        <v>0</v>
      </c>
      <c r="G15" s="53"/>
      <c r="H15" s="53"/>
      <c r="I15" s="32">
        <v>0</v>
      </c>
      <c r="J15" s="32">
        <v>0</v>
      </c>
      <c r="K15" s="32">
        <v>0</v>
      </c>
      <c r="L15" s="53"/>
      <c r="M15" s="53"/>
      <c r="N15" s="32">
        <v>0</v>
      </c>
      <c r="O15" s="53"/>
      <c r="P15" s="53"/>
      <c r="Q15" s="53"/>
      <c r="R15" s="32">
        <v>0</v>
      </c>
      <c r="S15" s="32">
        <v>1</v>
      </c>
      <c r="T15" s="53"/>
      <c r="U15" s="32">
        <v>2</v>
      </c>
      <c r="V15" s="53"/>
      <c r="W15" s="32">
        <v>0</v>
      </c>
      <c r="X15" s="32">
        <v>0</v>
      </c>
      <c r="Y15" s="53"/>
      <c r="Z15" s="53"/>
      <c r="AA15" s="53"/>
      <c r="AB15" s="53"/>
      <c r="AC15" s="53"/>
      <c r="AD15" s="53"/>
      <c r="AE15" s="53"/>
      <c r="AF15" s="53"/>
      <c r="AG15" s="32">
        <v>1</v>
      </c>
      <c r="AH15" s="32">
        <v>4</v>
      </c>
      <c r="AI15" s="32">
        <v>2</v>
      </c>
      <c r="AJ15" s="32">
        <v>0</v>
      </c>
      <c r="AK15" s="32">
        <v>2</v>
      </c>
      <c r="AL15" s="32">
        <v>4</v>
      </c>
      <c r="AM15" s="32">
        <v>6</v>
      </c>
      <c r="AN15" s="32">
        <v>7</v>
      </c>
      <c r="AO15" s="32">
        <v>6</v>
      </c>
      <c r="AP15" s="53"/>
      <c r="AQ15" s="53"/>
      <c r="AR15" s="53"/>
      <c r="AS15" s="33">
        <f t="shared" si="0"/>
        <v>35</v>
      </c>
    </row>
    <row r="16" spans="1:45" ht="15" customHeight="1">
      <c r="A16" s="12">
        <v>41227</v>
      </c>
      <c r="B16" s="53"/>
      <c r="C16" s="32">
        <v>0</v>
      </c>
      <c r="D16" s="32">
        <v>0</v>
      </c>
      <c r="E16" s="32">
        <v>0</v>
      </c>
      <c r="F16" s="32">
        <v>0</v>
      </c>
      <c r="G16" s="53"/>
      <c r="H16" s="53"/>
      <c r="I16" s="32">
        <v>2</v>
      </c>
      <c r="J16" s="32">
        <v>0</v>
      </c>
      <c r="K16" s="32">
        <v>0</v>
      </c>
      <c r="L16" s="53"/>
      <c r="M16" s="32">
        <v>0</v>
      </c>
      <c r="N16" s="32">
        <v>0</v>
      </c>
      <c r="O16" s="53"/>
      <c r="P16" s="53"/>
      <c r="Q16" s="53"/>
      <c r="R16" s="32">
        <v>0</v>
      </c>
      <c r="S16" s="32">
        <v>1</v>
      </c>
      <c r="T16" s="32">
        <v>0</v>
      </c>
      <c r="U16" s="32">
        <v>0</v>
      </c>
      <c r="V16" s="53"/>
      <c r="W16" s="32">
        <v>0</v>
      </c>
      <c r="X16" s="32">
        <v>0</v>
      </c>
      <c r="Y16" s="53"/>
      <c r="Z16" s="53"/>
      <c r="AA16" s="53"/>
      <c r="AB16" s="53"/>
      <c r="AC16" s="53"/>
      <c r="AD16" s="32">
        <v>0</v>
      </c>
      <c r="AE16" s="53"/>
      <c r="AF16" s="53"/>
      <c r="AG16" s="53"/>
      <c r="AH16" s="53"/>
      <c r="AI16" s="32">
        <v>2</v>
      </c>
      <c r="AJ16" s="32">
        <v>0</v>
      </c>
      <c r="AK16" s="32">
        <v>1</v>
      </c>
      <c r="AL16" s="32">
        <v>0</v>
      </c>
      <c r="AM16" s="32">
        <v>1</v>
      </c>
      <c r="AN16" s="32">
        <v>0</v>
      </c>
      <c r="AO16" s="53"/>
      <c r="AP16" s="53"/>
      <c r="AQ16" s="53"/>
      <c r="AR16" s="53"/>
      <c r="AS16" s="33">
        <f t="shared" si="0"/>
        <v>7</v>
      </c>
    </row>
    <row r="17" spans="1:45" ht="15" customHeight="1">
      <c r="A17" s="12">
        <v>41230</v>
      </c>
      <c r="B17" s="53"/>
      <c r="C17" s="32">
        <v>0</v>
      </c>
      <c r="D17" s="32">
        <v>0</v>
      </c>
      <c r="E17" s="32">
        <v>0</v>
      </c>
      <c r="F17" s="32">
        <v>0</v>
      </c>
      <c r="G17" s="53"/>
      <c r="H17" s="32">
        <v>0</v>
      </c>
      <c r="I17" s="32">
        <v>0</v>
      </c>
      <c r="J17" s="32">
        <v>0</v>
      </c>
      <c r="K17" s="32">
        <v>0</v>
      </c>
      <c r="L17" s="53"/>
      <c r="M17" s="53"/>
      <c r="N17" s="53"/>
      <c r="O17" s="32">
        <v>0</v>
      </c>
      <c r="P17" s="32">
        <v>0</v>
      </c>
      <c r="Q17" s="53"/>
      <c r="R17" s="32">
        <v>0</v>
      </c>
      <c r="S17" s="32">
        <v>0</v>
      </c>
      <c r="T17" s="32">
        <v>0</v>
      </c>
      <c r="U17" s="32">
        <v>0</v>
      </c>
      <c r="V17" s="53"/>
      <c r="W17" s="32">
        <v>0</v>
      </c>
      <c r="X17" s="32">
        <v>0</v>
      </c>
      <c r="Y17" s="53"/>
      <c r="Z17" s="53"/>
      <c r="AA17" s="53"/>
      <c r="AB17" s="53"/>
      <c r="AC17" s="53"/>
      <c r="AD17" s="32">
        <v>0</v>
      </c>
      <c r="AE17" s="53"/>
      <c r="AF17" s="53"/>
      <c r="AG17" s="53"/>
      <c r="AH17" s="53"/>
      <c r="AI17" s="32">
        <v>3</v>
      </c>
      <c r="AJ17" s="32">
        <v>3</v>
      </c>
      <c r="AK17" s="32">
        <v>0</v>
      </c>
      <c r="AL17" s="32">
        <v>0</v>
      </c>
      <c r="AM17" s="32">
        <v>0</v>
      </c>
      <c r="AN17" s="32">
        <v>1</v>
      </c>
      <c r="AO17" s="53"/>
      <c r="AP17" s="53"/>
      <c r="AQ17" s="53"/>
      <c r="AR17" s="53"/>
      <c r="AS17" s="33">
        <f t="shared" si="0"/>
        <v>7</v>
      </c>
    </row>
    <row r="18" spans="1:45" ht="15" customHeight="1">
      <c r="A18" s="12">
        <v>41231</v>
      </c>
      <c r="B18" s="53"/>
      <c r="C18" s="32">
        <v>0</v>
      </c>
      <c r="D18" s="32">
        <v>0</v>
      </c>
      <c r="E18" s="32">
        <v>0</v>
      </c>
      <c r="F18" s="32">
        <v>0</v>
      </c>
      <c r="G18" s="53"/>
      <c r="H18" s="32">
        <v>0</v>
      </c>
      <c r="I18" s="53"/>
      <c r="J18" s="32">
        <v>0</v>
      </c>
      <c r="K18" s="32">
        <v>0</v>
      </c>
      <c r="L18" s="53"/>
      <c r="M18" s="53"/>
      <c r="N18" s="32">
        <v>0</v>
      </c>
      <c r="O18" s="32">
        <v>0</v>
      </c>
      <c r="P18" s="53"/>
      <c r="Q18" s="53"/>
      <c r="R18" s="32">
        <v>1</v>
      </c>
      <c r="S18" s="32">
        <v>0</v>
      </c>
      <c r="T18" s="53"/>
      <c r="U18" s="32">
        <v>0</v>
      </c>
      <c r="V18" s="53"/>
      <c r="W18" s="32">
        <v>0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32">
        <v>0</v>
      </c>
      <c r="AI18" s="32">
        <v>1</v>
      </c>
      <c r="AJ18" s="32">
        <v>0</v>
      </c>
      <c r="AK18" s="32">
        <v>3</v>
      </c>
      <c r="AL18" s="32">
        <v>0</v>
      </c>
      <c r="AM18" s="53"/>
      <c r="AN18" s="53"/>
      <c r="AO18" s="53"/>
      <c r="AP18" s="53"/>
      <c r="AQ18" s="53"/>
      <c r="AR18" s="53"/>
      <c r="AS18" s="33">
        <f t="shared" si="0"/>
        <v>5</v>
      </c>
    </row>
    <row r="19" spans="1:45" ht="15" customHeight="1">
      <c r="A19" s="12">
        <v>41234</v>
      </c>
      <c r="B19" s="53"/>
      <c r="C19" s="32">
        <v>0</v>
      </c>
      <c r="D19" s="32">
        <v>0</v>
      </c>
      <c r="E19" s="32">
        <v>0</v>
      </c>
      <c r="F19" s="32">
        <v>1</v>
      </c>
      <c r="G19" s="53"/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53"/>
      <c r="R19" s="32">
        <v>0</v>
      </c>
      <c r="S19" s="32">
        <v>0</v>
      </c>
      <c r="T19" s="53"/>
      <c r="U19" s="32">
        <v>2</v>
      </c>
      <c r="V19" s="53"/>
      <c r="W19" s="32">
        <v>0</v>
      </c>
      <c r="X19" s="32">
        <v>0</v>
      </c>
      <c r="Y19" s="53"/>
      <c r="Z19" s="53"/>
      <c r="AA19" s="53"/>
      <c r="AB19" s="53"/>
      <c r="AC19" s="53"/>
      <c r="AD19" s="32">
        <v>0</v>
      </c>
      <c r="AE19" s="32">
        <v>1</v>
      </c>
      <c r="AF19" s="53"/>
      <c r="AG19" s="53"/>
      <c r="AH19" s="32">
        <v>0</v>
      </c>
      <c r="AI19" s="53"/>
      <c r="AJ19" s="53"/>
      <c r="AK19" s="32">
        <v>0</v>
      </c>
      <c r="AL19" s="32">
        <v>15</v>
      </c>
      <c r="AM19" s="32">
        <v>0</v>
      </c>
      <c r="AN19" s="53"/>
      <c r="AO19" s="53"/>
      <c r="AP19" s="32">
        <v>0</v>
      </c>
      <c r="AQ19" s="53"/>
      <c r="AR19" s="53"/>
      <c r="AS19" s="33">
        <f t="shared" si="0"/>
        <v>19</v>
      </c>
    </row>
    <row r="20" spans="1:45" ht="15" customHeight="1">
      <c r="A20" s="12">
        <v>41235</v>
      </c>
      <c r="B20" s="53"/>
      <c r="C20" s="32">
        <v>0</v>
      </c>
      <c r="D20" s="32">
        <v>0</v>
      </c>
      <c r="E20" s="32">
        <v>0</v>
      </c>
      <c r="F20" s="32">
        <v>0</v>
      </c>
      <c r="G20" s="53"/>
      <c r="H20" s="32">
        <v>0</v>
      </c>
      <c r="I20" s="32">
        <v>0</v>
      </c>
      <c r="J20" s="32">
        <v>0</v>
      </c>
      <c r="K20" s="32">
        <v>0</v>
      </c>
      <c r="L20" s="53"/>
      <c r="M20" s="32">
        <v>0</v>
      </c>
      <c r="N20" s="53"/>
      <c r="O20" s="53"/>
      <c r="P20" s="53"/>
      <c r="Q20" s="53"/>
      <c r="R20" s="32">
        <v>0</v>
      </c>
      <c r="S20" s="32">
        <v>0</v>
      </c>
      <c r="T20" s="53"/>
      <c r="U20" s="32">
        <v>0</v>
      </c>
      <c r="V20" s="32">
        <v>0</v>
      </c>
      <c r="W20" s="53"/>
      <c r="X20" s="32">
        <v>0</v>
      </c>
      <c r="Y20" s="53"/>
      <c r="Z20" s="53"/>
      <c r="AA20" s="53"/>
      <c r="AB20" s="53"/>
      <c r="AC20" s="32">
        <v>0</v>
      </c>
      <c r="AD20" s="53"/>
      <c r="AE20" s="32">
        <v>0</v>
      </c>
      <c r="AF20" s="53"/>
      <c r="AG20" s="53"/>
      <c r="AH20" s="53"/>
      <c r="AI20" s="53"/>
      <c r="AJ20" s="32">
        <v>0</v>
      </c>
      <c r="AK20" s="53"/>
      <c r="AL20" s="32">
        <v>0</v>
      </c>
      <c r="AM20" s="53"/>
      <c r="AN20" s="53"/>
      <c r="AO20" s="32">
        <v>0</v>
      </c>
      <c r="AP20" s="53"/>
      <c r="AQ20" s="53"/>
      <c r="AR20" s="53"/>
      <c r="AS20" s="33">
        <f t="shared" si="0"/>
        <v>0</v>
      </c>
    </row>
    <row r="21" spans="1:45" ht="15" customHeight="1">
      <c r="A21" s="12">
        <v>41237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53"/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53"/>
      <c r="N21" s="53"/>
      <c r="O21" s="32">
        <v>0</v>
      </c>
      <c r="P21" s="53"/>
      <c r="Q21" s="32">
        <v>0</v>
      </c>
      <c r="R21" s="32">
        <v>1</v>
      </c>
      <c r="S21" s="32">
        <v>0</v>
      </c>
      <c r="T21" s="53"/>
      <c r="U21" s="32">
        <v>0</v>
      </c>
      <c r="V21" s="53"/>
      <c r="W21" s="32">
        <v>0</v>
      </c>
      <c r="X21" s="32">
        <v>0</v>
      </c>
      <c r="Y21" s="53"/>
      <c r="Z21" s="53"/>
      <c r="AA21" s="53"/>
      <c r="AB21" s="53"/>
      <c r="AC21" s="32">
        <v>0</v>
      </c>
      <c r="AD21" s="53"/>
      <c r="AE21" s="32">
        <v>0</v>
      </c>
      <c r="AF21" s="53"/>
      <c r="AG21" s="32">
        <v>0</v>
      </c>
      <c r="AH21" s="53"/>
      <c r="AI21" s="53"/>
      <c r="AJ21" s="32">
        <v>0</v>
      </c>
      <c r="AK21" s="53"/>
      <c r="AL21" s="32">
        <v>2</v>
      </c>
      <c r="AM21" s="32">
        <v>0</v>
      </c>
      <c r="AN21" s="32">
        <v>4</v>
      </c>
      <c r="AO21" s="32">
        <v>2</v>
      </c>
      <c r="AP21" s="53"/>
      <c r="AQ21" s="53"/>
      <c r="AR21" s="53"/>
      <c r="AS21" s="33">
        <f t="shared" si="0"/>
        <v>9</v>
      </c>
    </row>
    <row r="22" spans="1:45" ht="15" customHeight="1">
      <c r="A22" s="12">
        <v>41238</v>
      </c>
      <c r="B22" s="53"/>
      <c r="C22" s="32">
        <v>0</v>
      </c>
      <c r="D22" s="32">
        <v>0</v>
      </c>
      <c r="E22" s="32">
        <v>0</v>
      </c>
      <c r="F22" s="32">
        <v>0</v>
      </c>
      <c r="G22" s="53"/>
      <c r="H22" s="53"/>
      <c r="I22" s="32">
        <v>0</v>
      </c>
      <c r="J22" s="32">
        <v>0</v>
      </c>
      <c r="K22" s="32">
        <v>0</v>
      </c>
      <c r="L22" s="53"/>
      <c r="M22" s="53"/>
      <c r="N22" s="32">
        <v>0</v>
      </c>
      <c r="O22" s="32">
        <v>0</v>
      </c>
      <c r="P22" s="53"/>
      <c r="Q22" s="53"/>
      <c r="R22" s="32">
        <v>2</v>
      </c>
      <c r="S22" s="32">
        <v>0</v>
      </c>
      <c r="T22" s="53"/>
      <c r="U22" s="32">
        <v>0</v>
      </c>
      <c r="V22" s="53"/>
      <c r="W22" s="53"/>
      <c r="X22" s="32">
        <v>0</v>
      </c>
      <c r="Y22" s="53"/>
      <c r="Z22" s="53"/>
      <c r="AA22" s="53"/>
      <c r="AB22" s="53"/>
      <c r="AC22" s="32">
        <v>0</v>
      </c>
      <c r="AD22" s="53"/>
      <c r="AE22" s="53"/>
      <c r="AF22" s="53"/>
      <c r="AG22" s="53"/>
      <c r="AH22" s="53"/>
      <c r="AI22" s="53"/>
      <c r="AJ22" s="53"/>
      <c r="AK22" s="32">
        <v>0</v>
      </c>
      <c r="AL22" s="32">
        <v>2</v>
      </c>
      <c r="AM22" s="53"/>
      <c r="AN22" s="53"/>
      <c r="AO22" s="53"/>
      <c r="AP22" s="53"/>
      <c r="AQ22" s="53"/>
      <c r="AR22" s="53"/>
      <c r="AS22" s="33">
        <f t="shared" si="0"/>
        <v>4</v>
      </c>
    </row>
    <row r="23" spans="1:45" ht="15" customHeight="1">
      <c r="A23" s="12">
        <v>41241</v>
      </c>
      <c r="B23" s="53"/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53"/>
      <c r="M23" s="32">
        <v>0</v>
      </c>
      <c r="N23" s="53"/>
      <c r="O23" s="53"/>
      <c r="P23" s="53"/>
      <c r="Q23" s="53"/>
      <c r="R23" s="32">
        <v>0</v>
      </c>
      <c r="S23" s="32">
        <v>0</v>
      </c>
      <c r="T23" s="53"/>
      <c r="U23" s="32">
        <v>0</v>
      </c>
      <c r="V23" s="53"/>
      <c r="W23" s="32">
        <v>0</v>
      </c>
      <c r="X23" s="32">
        <v>0</v>
      </c>
      <c r="Y23" s="53"/>
      <c r="Z23" s="53"/>
      <c r="AA23" s="53"/>
      <c r="AB23" s="53"/>
      <c r="AC23" s="32">
        <v>0</v>
      </c>
      <c r="AD23" s="32">
        <v>1</v>
      </c>
      <c r="AE23" s="53"/>
      <c r="AF23" s="53"/>
      <c r="AG23" s="53"/>
      <c r="AH23" s="53"/>
      <c r="AI23" s="53"/>
      <c r="AJ23" s="32">
        <v>0</v>
      </c>
      <c r="AK23" s="53"/>
      <c r="AL23" s="32">
        <v>1</v>
      </c>
      <c r="AM23" s="53"/>
      <c r="AN23" s="32">
        <v>0</v>
      </c>
      <c r="AO23" s="53"/>
      <c r="AP23" s="53"/>
      <c r="AQ23" s="53"/>
      <c r="AR23" s="53"/>
      <c r="AS23" s="33">
        <f t="shared" si="0"/>
        <v>2</v>
      </c>
    </row>
    <row r="24" spans="1:45" s="17" customFormat="1" ht="15" customHeight="1">
      <c r="A24" s="16">
        <v>41244</v>
      </c>
      <c r="B24" s="53"/>
      <c r="C24" s="33">
        <v>0</v>
      </c>
      <c r="D24" s="33">
        <v>0</v>
      </c>
      <c r="E24" s="33">
        <v>0</v>
      </c>
      <c r="F24" s="33">
        <v>0</v>
      </c>
      <c r="G24" s="53"/>
      <c r="H24" s="33">
        <v>0</v>
      </c>
      <c r="I24" s="33">
        <v>0</v>
      </c>
      <c r="J24" s="33">
        <v>0</v>
      </c>
      <c r="K24" s="33">
        <v>0</v>
      </c>
      <c r="L24" s="53"/>
      <c r="M24" s="33">
        <v>0</v>
      </c>
      <c r="N24" s="53"/>
      <c r="O24" s="53"/>
      <c r="P24" s="53"/>
      <c r="Q24" s="33">
        <v>0</v>
      </c>
      <c r="R24" s="33">
        <v>0</v>
      </c>
      <c r="S24" s="33">
        <v>1</v>
      </c>
      <c r="T24" s="53"/>
      <c r="U24" s="33">
        <v>1</v>
      </c>
      <c r="V24" s="53"/>
      <c r="W24" s="33">
        <v>0</v>
      </c>
      <c r="X24" s="33">
        <v>0</v>
      </c>
      <c r="Y24" s="53"/>
      <c r="Z24" s="53"/>
      <c r="AA24" s="53"/>
      <c r="AB24" s="53"/>
      <c r="AC24" s="33">
        <v>0</v>
      </c>
      <c r="AD24" s="33">
        <v>0</v>
      </c>
      <c r="AE24" s="33">
        <v>1</v>
      </c>
      <c r="AF24" s="53"/>
      <c r="AG24" s="53"/>
      <c r="AH24" s="53"/>
      <c r="AI24" s="53"/>
      <c r="AJ24" s="33">
        <v>0</v>
      </c>
      <c r="AK24" s="53"/>
      <c r="AL24" s="33">
        <v>2</v>
      </c>
      <c r="AM24" s="53"/>
      <c r="AN24" s="33">
        <v>0</v>
      </c>
      <c r="AO24" s="33">
        <v>1</v>
      </c>
      <c r="AP24" s="53"/>
      <c r="AQ24" s="53"/>
      <c r="AR24" s="53"/>
      <c r="AS24" s="33">
        <f t="shared" si="0"/>
        <v>6</v>
      </c>
    </row>
    <row r="25" spans="1:45" ht="15" customHeight="1">
      <c r="A25" s="12">
        <v>41245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53"/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1</v>
      </c>
      <c r="P25" s="32">
        <v>0</v>
      </c>
      <c r="Q25" s="32">
        <v>1</v>
      </c>
      <c r="R25" s="53"/>
      <c r="S25" s="53"/>
      <c r="T25" s="53"/>
      <c r="U25" s="32">
        <v>0</v>
      </c>
      <c r="V25" s="53"/>
      <c r="W25" s="32">
        <v>0</v>
      </c>
      <c r="X25" s="32">
        <v>0</v>
      </c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32">
        <v>1</v>
      </c>
      <c r="AM25" s="32">
        <v>4</v>
      </c>
      <c r="AN25" s="53"/>
      <c r="AO25" s="32">
        <v>0</v>
      </c>
      <c r="AP25" s="53"/>
      <c r="AQ25" s="53"/>
      <c r="AR25" s="53"/>
      <c r="AS25" s="33">
        <f t="shared" si="0"/>
        <v>7</v>
      </c>
    </row>
    <row r="26" spans="1:45" ht="15" customHeight="1">
      <c r="A26" s="12">
        <v>41248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53"/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53"/>
      <c r="N26" s="32">
        <v>0</v>
      </c>
      <c r="O26" s="53"/>
      <c r="P26" s="53"/>
      <c r="Q26" s="32">
        <v>0</v>
      </c>
      <c r="R26" s="32">
        <v>0</v>
      </c>
      <c r="S26" s="32">
        <v>0</v>
      </c>
      <c r="T26" s="53"/>
      <c r="U26" s="32">
        <v>0</v>
      </c>
      <c r="V26" s="53"/>
      <c r="W26" s="32">
        <v>0</v>
      </c>
      <c r="X26" s="32">
        <v>0</v>
      </c>
      <c r="Y26" s="53"/>
      <c r="Z26" s="53"/>
      <c r="AA26" s="53"/>
      <c r="AB26" s="53"/>
      <c r="AC26" s="53"/>
      <c r="AD26" s="32">
        <v>2</v>
      </c>
      <c r="AE26" s="53"/>
      <c r="AF26" s="53"/>
      <c r="AG26" s="53"/>
      <c r="AH26" s="53"/>
      <c r="AI26" s="53"/>
      <c r="AJ26" s="53"/>
      <c r="AK26" s="53"/>
      <c r="AL26" s="32">
        <v>0</v>
      </c>
      <c r="AM26" s="53"/>
      <c r="AN26" s="53"/>
      <c r="AO26" s="53"/>
      <c r="AP26" s="53"/>
      <c r="AQ26" s="53"/>
      <c r="AR26" s="53"/>
      <c r="AS26" s="33">
        <f t="shared" si="0"/>
        <v>2</v>
      </c>
    </row>
    <row r="27" spans="1:45" ht="15" customHeight="1">
      <c r="A27" s="12">
        <v>41251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53"/>
      <c r="H27" s="53"/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53"/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1</v>
      </c>
      <c r="AE27" s="32">
        <v>0</v>
      </c>
      <c r="AF27" s="32">
        <v>0</v>
      </c>
      <c r="AG27" s="53"/>
      <c r="AH27" s="53"/>
      <c r="AI27" s="53"/>
      <c r="AJ27" s="32">
        <v>1</v>
      </c>
      <c r="AK27" s="53"/>
      <c r="AL27" s="32">
        <v>2</v>
      </c>
      <c r="AM27" s="53"/>
      <c r="AN27" s="32">
        <v>0</v>
      </c>
      <c r="AO27" s="53"/>
      <c r="AP27" s="53"/>
      <c r="AQ27" s="53"/>
      <c r="AR27" s="53"/>
      <c r="AS27" s="33">
        <f t="shared" si="0"/>
        <v>4</v>
      </c>
    </row>
    <row r="28" spans="1:45" ht="15" customHeight="1">
      <c r="A28" s="12">
        <v>41252</v>
      </c>
      <c r="B28" s="32">
        <v>0</v>
      </c>
      <c r="C28" s="32">
        <v>0</v>
      </c>
      <c r="D28" s="32">
        <v>0</v>
      </c>
      <c r="E28" s="32">
        <v>0</v>
      </c>
      <c r="F28" s="32">
        <v>1</v>
      </c>
      <c r="G28" s="53"/>
      <c r="H28" s="32">
        <v>1</v>
      </c>
      <c r="I28" s="32">
        <v>0</v>
      </c>
      <c r="J28" s="32">
        <v>0</v>
      </c>
      <c r="K28" s="53"/>
      <c r="L28" s="32">
        <v>0</v>
      </c>
      <c r="M28" s="32">
        <v>0</v>
      </c>
      <c r="N28" s="53"/>
      <c r="O28" s="53"/>
      <c r="P28" s="53"/>
      <c r="Q28" s="32">
        <v>0</v>
      </c>
      <c r="R28" s="32">
        <v>0</v>
      </c>
      <c r="S28" s="32">
        <v>1</v>
      </c>
      <c r="T28" s="53"/>
      <c r="U28" s="32">
        <v>0</v>
      </c>
      <c r="V28" s="53"/>
      <c r="W28" s="32">
        <v>0</v>
      </c>
      <c r="X28" s="32">
        <v>1</v>
      </c>
      <c r="Y28" s="32">
        <v>0</v>
      </c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32">
        <v>0</v>
      </c>
      <c r="AM28" s="53"/>
      <c r="AN28" s="32">
        <v>0</v>
      </c>
      <c r="AO28" s="32">
        <v>3</v>
      </c>
      <c r="AP28" s="53"/>
      <c r="AQ28" s="53"/>
      <c r="AR28" s="53"/>
      <c r="AS28" s="33">
        <f t="shared" si="0"/>
        <v>7</v>
      </c>
    </row>
    <row r="29" spans="1:45" ht="15" customHeight="1">
      <c r="A29" s="12">
        <v>41255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53"/>
      <c r="H29" s="53"/>
      <c r="I29" s="32">
        <v>0</v>
      </c>
      <c r="J29" s="32">
        <v>0</v>
      </c>
      <c r="K29" s="32">
        <v>0</v>
      </c>
      <c r="L29" s="53"/>
      <c r="M29" s="32">
        <v>4</v>
      </c>
      <c r="N29" s="32">
        <v>0</v>
      </c>
      <c r="O29" s="53"/>
      <c r="P29" s="53"/>
      <c r="Q29" s="32">
        <v>0</v>
      </c>
      <c r="R29" s="32">
        <v>0</v>
      </c>
      <c r="S29" s="32">
        <v>0</v>
      </c>
      <c r="T29" s="53"/>
      <c r="U29" s="32">
        <v>0</v>
      </c>
      <c r="V29" s="53"/>
      <c r="W29" s="32">
        <v>0</v>
      </c>
      <c r="X29" s="32">
        <v>1</v>
      </c>
      <c r="Y29" s="32">
        <v>0</v>
      </c>
      <c r="Z29" s="53"/>
      <c r="AA29" s="53"/>
      <c r="AB29" s="53"/>
      <c r="AC29" s="32">
        <v>10</v>
      </c>
      <c r="AD29" s="32">
        <v>2</v>
      </c>
      <c r="AE29" s="32">
        <v>0</v>
      </c>
      <c r="AF29" s="53"/>
      <c r="AG29" s="53"/>
      <c r="AH29" s="53"/>
      <c r="AI29" s="53"/>
      <c r="AJ29" s="53"/>
      <c r="AK29" s="53"/>
      <c r="AL29" s="53"/>
      <c r="AM29" s="53"/>
      <c r="AN29" s="32">
        <v>2</v>
      </c>
      <c r="AO29" s="53"/>
      <c r="AP29" s="53"/>
      <c r="AQ29" s="53"/>
      <c r="AR29" s="53"/>
      <c r="AS29" s="33">
        <f t="shared" si="0"/>
        <v>19</v>
      </c>
    </row>
    <row r="30" spans="1:45" ht="15" customHeight="1">
      <c r="A30" s="12">
        <v>41258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53"/>
      <c r="H30" s="32">
        <v>0</v>
      </c>
      <c r="I30" s="32">
        <v>1</v>
      </c>
      <c r="J30" s="32">
        <v>0</v>
      </c>
      <c r="K30" s="53"/>
      <c r="L30" s="53"/>
      <c r="M30" s="32">
        <v>0</v>
      </c>
      <c r="N30" s="53"/>
      <c r="O30" s="53"/>
      <c r="P30" s="53"/>
      <c r="Q30" s="32">
        <v>0</v>
      </c>
      <c r="R30" s="32">
        <v>0</v>
      </c>
      <c r="S30" s="32">
        <v>2</v>
      </c>
      <c r="T30" s="53"/>
      <c r="U30" s="32">
        <v>0</v>
      </c>
      <c r="V30" s="53"/>
      <c r="W30" s="32">
        <v>0</v>
      </c>
      <c r="X30" s="32">
        <v>0</v>
      </c>
      <c r="Y30" s="53"/>
      <c r="Z30" s="32">
        <v>0</v>
      </c>
      <c r="AA30" s="53"/>
      <c r="AB30" s="53"/>
      <c r="AC30" s="32">
        <v>0</v>
      </c>
      <c r="AD30" s="32">
        <v>0</v>
      </c>
      <c r="AE30" s="53"/>
      <c r="AF30" s="53"/>
      <c r="AG30" s="53"/>
      <c r="AH30" s="32">
        <v>0</v>
      </c>
      <c r="AI30" s="32">
        <v>7</v>
      </c>
      <c r="AJ30" s="32">
        <v>0</v>
      </c>
      <c r="AK30" s="32">
        <v>1</v>
      </c>
      <c r="AL30" s="32">
        <v>2</v>
      </c>
      <c r="AM30" s="32">
        <v>2</v>
      </c>
      <c r="AN30" s="32">
        <v>10</v>
      </c>
      <c r="AO30" s="32">
        <v>0</v>
      </c>
      <c r="AP30" s="53"/>
      <c r="AQ30" s="53"/>
      <c r="AR30" s="53"/>
      <c r="AS30" s="33">
        <f t="shared" si="0"/>
        <v>25</v>
      </c>
    </row>
    <row r="31" spans="1:45" ht="15" customHeight="1">
      <c r="A31" s="12">
        <v>41259</v>
      </c>
      <c r="B31" s="53"/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53"/>
      <c r="I31" s="32">
        <v>0</v>
      </c>
      <c r="J31" s="32">
        <v>0</v>
      </c>
      <c r="K31" s="53"/>
      <c r="L31" s="53"/>
      <c r="M31" s="32">
        <v>0</v>
      </c>
      <c r="N31" s="53"/>
      <c r="O31" s="53"/>
      <c r="P31" s="53"/>
      <c r="Q31" s="53"/>
      <c r="R31" s="32">
        <v>0</v>
      </c>
      <c r="S31" s="32">
        <v>0</v>
      </c>
      <c r="T31" s="53"/>
      <c r="U31" s="32">
        <v>1</v>
      </c>
      <c r="V31" s="53"/>
      <c r="W31" s="32">
        <v>0</v>
      </c>
      <c r="X31" s="32">
        <v>0</v>
      </c>
      <c r="Y31" s="53"/>
      <c r="Z31" s="53"/>
      <c r="AA31" s="53"/>
      <c r="AB31" s="53"/>
      <c r="AC31" s="53"/>
      <c r="AD31" s="32">
        <v>0</v>
      </c>
      <c r="AE31" s="32">
        <v>0</v>
      </c>
      <c r="AF31" s="53"/>
      <c r="AG31" s="53"/>
      <c r="AH31" s="53"/>
      <c r="AI31" s="53"/>
      <c r="AJ31" s="32">
        <v>0</v>
      </c>
      <c r="AK31" s="53"/>
      <c r="AL31" s="53"/>
      <c r="AM31" s="32">
        <v>0</v>
      </c>
      <c r="AN31" s="32">
        <v>0</v>
      </c>
      <c r="AO31" s="53"/>
      <c r="AP31" s="53"/>
      <c r="AQ31" s="53"/>
      <c r="AR31" s="53"/>
      <c r="AS31" s="33">
        <f t="shared" si="0"/>
        <v>1</v>
      </c>
    </row>
    <row r="32" spans="1:45" ht="15" customHeight="1">
      <c r="A32" s="12">
        <v>41262</v>
      </c>
      <c r="B32" s="53"/>
      <c r="C32" s="32">
        <v>0</v>
      </c>
      <c r="D32" s="32">
        <v>0</v>
      </c>
      <c r="E32" s="32">
        <v>0</v>
      </c>
      <c r="F32" s="32">
        <v>1</v>
      </c>
      <c r="G32" s="53"/>
      <c r="H32" s="32">
        <v>0</v>
      </c>
      <c r="I32" s="32">
        <v>3</v>
      </c>
      <c r="J32" s="32">
        <v>0</v>
      </c>
      <c r="K32" s="32">
        <v>1</v>
      </c>
      <c r="L32" s="53"/>
      <c r="M32" s="32">
        <v>0</v>
      </c>
      <c r="N32" s="53"/>
      <c r="O32" s="32">
        <v>0</v>
      </c>
      <c r="P32" s="53"/>
      <c r="Q32" s="32">
        <v>0</v>
      </c>
      <c r="R32" s="32">
        <v>0</v>
      </c>
      <c r="S32" s="32">
        <v>1</v>
      </c>
      <c r="T32" s="53"/>
      <c r="U32" s="32">
        <v>0</v>
      </c>
      <c r="V32" s="53"/>
      <c r="W32" s="32">
        <v>0</v>
      </c>
      <c r="X32" s="32">
        <v>0</v>
      </c>
      <c r="Y32" s="53"/>
      <c r="Z32" s="53"/>
      <c r="AA32" s="53"/>
      <c r="AB32" s="53"/>
      <c r="AC32" s="53"/>
      <c r="AD32" s="32">
        <v>0</v>
      </c>
      <c r="AE32" s="32">
        <v>0</v>
      </c>
      <c r="AF32" s="53"/>
      <c r="AG32" s="53"/>
      <c r="AH32" s="32">
        <v>2</v>
      </c>
      <c r="AI32" s="32">
        <v>12</v>
      </c>
      <c r="AJ32" s="53"/>
      <c r="AK32" s="53"/>
      <c r="AL32" s="32">
        <v>1</v>
      </c>
      <c r="AM32" s="32">
        <v>2</v>
      </c>
      <c r="AN32" s="32">
        <v>0</v>
      </c>
      <c r="AO32" s="53"/>
      <c r="AP32" s="53"/>
      <c r="AQ32" s="53"/>
      <c r="AR32" s="32">
        <v>0</v>
      </c>
      <c r="AS32" s="33">
        <f t="shared" si="0"/>
        <v>23</v>
      </c>
    </row>
    <row r="33" spans="1:45" ht="15" customHeight="1">
      <c r="A33" s="12">
        <v>41265</v>
      </c>
      <c r="B33" s="53"/>
      <c r="C33" s="32">
        <v>0</v>
      </c>
      <c r="D33" s="32">
        <v>0</v>
      </c>
      <c r="E33" s="32">
        <v>0</v>
      </c>
      <c r="F33" s="53"/>
      <c r="G33" s="53"/>
      <c r="H33" s="53"/>
      <c r="I33" s="32">
        <v>0</v>
      </c>
      <c r="J33" s="32">
        <v>0</v>
      </c>
      <c r="K33" s="32">
        <v>0</v>
      </c>
      <c r="L33" s="53"/>
      <c r="M33" s="32">
        <v>0</v>
      </c>
      <c r="N33" s="32">
        <v>0</v>
      </c>
      <c r="O33" s="53"/>
      <c r="P33" s="53"/>
      <c r="Q33" s="32">
        <v>0</v>
      </c>
      <c r="R33" s="32">
        <v>0</v>
      </c>
      <c r="S33" s="32">
        <v>1</v>
      </c>
      <c r="T33" s="53"/>
      <c r="U33" s="32">
        <v>0</v>
      </c>
      <c r="V33" s="53"/>
      <c r="W33" s="32"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32">
        <v>11</v>
      </c>
      <c r="AI33" s="32">
        <v>3</v>
      </c>
      <c r="AJ33" s="53"/>
      <c r="AK33" s="32">
        <v>0</v>
      </c>
      <c r="AL33" s="53"/>
      <c r="AM33" s="53"/>
      <c r="AN33" s="53"/>
      <c r="AO33" s="53"/>
      <c r="AP33" s="53"/>
      <c r="AQ33" s="32">
        <v>0</v>
      </c>
      <c r="AR33" s="53"/>
      <c r="AS33" s="33">
        <f t="shared" si="0"/>
        <v>15</v>
      </c>
    </row>
    <row r="34" spans="1:45" ht="15" customHeight="1">
      <c r="A34" s="12">
        <v>41266</v>
      </c>
      <c r="B34" s="53"/>
      <c r="C34" s="53"/>
      <c r="D34" s="32">
        <v>0</v>
      </c>
      <c r="E34" s="53"/>
      <c r="F34" s="32">
        <v>0</v>
      </c>
      <c r="G34" s="53"/>
      <c r="H34" s="53"/>
      <c r="I34" s="32">
        <v>2</v>
      </c>
      <c r="J34" s="32">
        <v>0</v>
      </c>
      <c r="K34" s="32">
        <v>0</v>
      </c>
      <c r="L34" s="53"/>
      <c r="M34" s="32">
        <v>0</v>
      </c>
      <c r="N34" s="53"/>
      <c r="O34" s="53"/>
      <c r="P34" s="53"/>
      <c r="Q34" s="32">
        <v>0</v>
      </c>
      <c r="R34" s="32">
        <v>0</v>
      </c>
      <c r="S34" s="32">
        <v>0</v>
      </c>
      <c r="T34" s="53"/>
      <c r="U34" s="32">
        <v>0</v>
      </c>
      <c r="V34" s="53"/>
      <c r="W34" s="32">
        <v>0</v>
      </c>
      <c r="X34" s="32">
        <v>1</v>
      </c>
      <c r="Y34" s="53"/>
      <c r="Z34" s="53"/>
      <c r="AA34" s="53"/>
      <c r="AB34" s="53"/>
      <c r="AC34" s="53"/>
      <c r="AD34" s="53"/>
      <c r="AE34" s="53"/>
      <c r="AF34" s="53"/>
      <c r="AG34" s="53"/>
      <c r="AH34" s="32">
        <v>0</v>
      </c>
      <c r="AI34" s="32">
        <v>1</v>
      </c>
      <c r="AJ34" s="53"/>
      <c r="AK34" s="53"/>
      <c r="AL34" s="32">
        <v>0</v>
      </c>
      <c r="AM34" s="53"/>
      <c r="AN34" s="53"/>
      <c r="AO34" s="53"/>
      <c r="AP34" s="53"/>
      <c r="AQ34" s="53"/>
      <c r="AR34" s="53"/>
      <c r="AS34" s="33">
        <f t="shared" si="0"/>
        <v>4</v>
      </c>
    </row>
    <row r="35" spans="1:45" ht="15" customHeight="1">
      <c r="A35" s="12">
        <v>41269</v>
      </c>
      <c r="B35" s="53"/>
      <c r="C35" s="32">
        <v>0</v>
      </c>
      <c r="D35" s="53"/>
      <c r="E35" s="53"/>
      <c r="F35" s="53"/>
      <c r="G35" s="53"/>
      <c r="H35" s="53"/>
      <c r="I35" s="32">
        <v>0</v>
      </c>
      <c r="J35" s="32">
        <v>0</v>
      </c>
      <c r="K35" s="32">
        <v>0</v>
      </c>
      <c r="L35" s="53"/>
      <c r="M35" s="32">
        <v>0</v>
      </c>
      <c r="N35" s="53"/>
      <c r="O35" s="53"/>
      <c r="P35" s="53"/>
      <c r="Q35" s="53"/>
      <c r="R35" s="32">
        <v>1</v>
      </c>
      <c r="S35" s="32">
        <v>1</v>
      </c>
      <c r="T35" s="53"/>
      <c r="U35" s="53"/>
      <c r="V35" s="53"/>
      <c r="W35" s="32">
        <v>0</v>
      </c>
      <c r="X35" s="53"/>
      <c r="Y35" s="53"/>
      <c r="Z35" s="53"/>
      <c r="AA35" s="53"/>
      <c r="AB35" s="53"/>
      <c r="AC35" s="53"/>
      <c r="AD35" s="53"/>
      <c r="AE35" s="53"/>
      <c r="AF35" s="32">
        <v>0</v>
      </c>
      <c r="AG35" s="53"/>
      <c r="AH35" s="32">
        <v>0</v>
      </c>
      <c r="AI35" s="32">
        <v>0</v>
      </c>
      <c r="AJ35" s="32">
        <v>0</v>
      </c>
      <c r="AK35" s="32">
        <v>12</v>
      </c>
      <c r="AL35" s="32">
        <v>0</v>
      </c>
      <c r="AM35" s="32">
        <v>1</v>
      </c>
      <c r="AN35" s="53"/>
      <c r="AO35" s="53"/>
      <c r="AP35" s="53"/>
      <c r="AQ35" s="53"/>
      <c r="AR35" s="53"/>
      <c r="AS35" s="33">
        <f t="shared" si="0"/>
        <v>15</v>
      </c>
    </row>
    <row r="36" spans="1:45" ht="15" customHeight="1">
      <c r="A36" s="12">
        <v>41272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53"/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1</v>
      </c>
      <c r="T36" s="53"/>
      <c r="U36" s="32">
        <v>0</v>
      </c>
      <c r="V36" s="53"/>
      <c r="W36" s="32">
        <v>0</v>
      </c>
      <c r="X36" s="32">
        <v>0</v>
      </c>
      <c r="Y36" s="32">
        <v>0</v>
      </c>
      <c r="Z36" s="53"/>
      <c r="AA36" s="53"/>
      <c r="AB36" s="53"/>
      <c r="AC36" s="32">
        <v>0</v>
      </c>
      <c r="AD36" s="32">
        <v>0</v>
      </c>
      <c r="AE36" s="53"/>
      <c r="AF36" s="53"/>
      <c r="AG36" s="32">
        <v>5</v>
      </c>
      <c r="AH36" s="32">
        <v>0</v>
      </c>
      <c r="AI36" s="32">
        <v>1</v>
      </c>
      <c r="AJ36" s="32">
        <v>1</v>
      </c>
      <c r="AK36" s="53"/>
      <c r="AL36" s="32">
        <v>0</v>
      </c>
      <c r="AM36" s="53"/>
      <c r="AN36" s="32">
        <v>4</v>
      </c>
      <c r="AO36" s="53"/>
      <c r="AP36" s="53"/>
      <c r="AQ36" s="53"/>
      <c r="AR36" s="53"/>
      <c r="AS36" s="33">
        <f t="shared" si="0"/>
        <v>12</v>
      </c>
    </row>
    <row r="37" spans="1:45" ht="15" customHeight="1">
      <c r="A37" s="12">
        <v>41273</v>
      </c>
      <c r="B37" s="53"/>
      <c r="C37" s="32">
        <v>0</v>
      </c>
      <c r="D37" s="32">
        <v>0</v>
      </c>
      <c r="E37" s="32">
        <v>0</v>
      </c>
      <c r="F37" s="32">
        <v>0</v>
      </c>
      <c r="G37" s="53"/>
      <c r="H37" s="53"/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1</v>
      </c>
      <c r="T37" s="53"/>
      <c r="U37" s="32">
        <v>0</v>
      </c>
      <c r="V37" s="53"/>
      <c r="W37" s="32">
        <v>0</v>
      </c>
      <c r="X37" s="32">
        <v>0</v>
      </c>
      <c r="Y37" s="53"/>
      <c r="Z37" s="32">
        <v>0</v>
      </c>
      <c r="AA37" s="53"/>
      <c r="AB37" s="53"/>
      <c r="AC37" s="32">
        <v>1</v>
      </c>
      <c r="AD37" s="32">
        <v>0</v>
      </c>
      <c r="AE37" s="53"/>
      <c r="AF37" s="53"/>
      <c r="AG37" s="32">
        <v>0</v>
      </c>
      <c r="AH37" s="32">
        <v>0</v>
      </c>
      <c r="AI37" s="32">
        <v>0</v>
      </c>
      <c r="AJ37" s="32">
        <v>1</v>
      </c>
      <c r="AK37" s="32">
        <v>0</v>
      </c>
      <c r="AL37" s="32">
        <v>1</v>
      </c>
      <c r="AM37" s="32">
        <v>0</v>
      </c>
      <c r="AN37" s="32">
        <v>0</v>
      </c>
      <c r="AO37" s="53"/>
      <c r="AP37" s="53"/>
      <c r="AQ37" s="53"/>
      <c r="AR37" s="53"/>
      <c r="AS37" s="33">
        <f t="shared" si="0"/>
        <v>4</v>
      </c>
    </row>
    <row r="38" spans="1:45" ht="15" customHeight="1">
      <c r="A38" s="12">
        <v>41275</v>
      </c>
      <c r="B38" s="53"/>
      <c r="C38" s="32">
        <v>0</v>
      </c>
      <c r="D38" s="53"/>
      <c r="E38" s="32">
        <v>0</v>
      </c>
      <c r="F38" s="32">
        <v>0</v>
      </c>
      <c r="G38" s="53"/>
      <c r="H38" s="53"/>
      <c r="I38" s="32">
        <v>0</v>
      </c>
      <c r="J38" s="53"/>
      <c r="K38" s="53"/>
      <c r="L38" s="53"/>
      <c r="M38" s="53"/>
      <c r="N38" s="32">
        <v>1</v>
      </c>
      <c r="O38" s="53"/>
      <c r="P38" s="32">
        <v>0</v>
      </c>
      <c r="Q38" s="32">
        <v>0</v>
      </c>
      <c r="R38" s="32">
        <v>0</v>
      </c>
      <c r="S38" s="32">
        <v>0</v>
      </c>
      <c r="T38" s="53"/>
      <c r="U38" s="32">
        <v>0</v>
      </c>
      <c r="V38" s="53"/>
      <c r="W38" s="32">
        <v>0</v>
      </c>
      <c r="X38" s="32">
        <v>0</v>
      </c>
      <c r="Y38" s="53"/>
      <c r="Z38" s="32">
        <v>0</v>
      </c>
      <c r="AA38" s="53"/>
      <c r="AB38" s="53"/>
      <c r="AC38" s="32">
        <v>0</v>
      </c>
      <c r="AD38" s="32">
        <v>0</v>
      </c>
      <c r="AE38" s="53"/>
      <c r="AF38" s="53"/>
      <c r="AG38" s="53"/>
      <c r="AH38" s="53"/>
      <c r="AI38" s="53"/>
      <c r="AJ38" s="53"/>
      <c r="AK38" s="32">
        <v>4</v>
      </c>
      <c r="AL38" s="53"/>
      <c r="AM38" s="53"/>
      <c r="AN38" s="53"/>
      <c r="AO38" s="32">
        <v>0</v>
      </c>
      <c r="AP38" s="53"/>
      <c r="AQ38" s="53"/>
      <c r="AR38" s="53"/>
      <c r="AS38" s="33">
        <f t="shared" si="0"/>
        <v>5</v>
      </c>
    </row>
    <row r="39" spans="1:45" ht="15" customHeight="1">
      <c r="A39" s="12">
        <v>41276</v>
      </c>
      <c r="B39" s="53"/>
      <c r="C39" s="53"/>
      <c r="D39" s="53"/>
      <c r="E39" s="32">
        <v>0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32">
        <v>0</v>
      </c>
      <c r="S39" s="32">
        <v>0</v>
      </c>
      <c r="T39" s="53"/>
      <c r="U39" s="32">
        <v>0</v>
      </c>
      <c r="V39" s="53"/>
      <c r="W39" s="32">
        <v>0</v>
      </c>
      <c r="X39" s="32">
        <v>0</v>
      </c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32">
        <v>1</v>
      </c>
      <c r="AL39" s="53"/>
      <c r="AM39" s="53"/>
      <c r="AN39" s="53"/>
      <c r="AO39" s="53"/>
      <c r="AP39" s="53"/>
      <c r="AQ39" s="53"/>
      <c r="AR39" s="53"/>
      <c r="AS39" s="33">
        <f t="shared" si="0"/>
        <v>1</v>
      </c>
    </row>
    <row r="40" spans="1:45" ht="15" customHeight="1">
      <c r="A40" s="12">
        <v>41279</v>
      </c>
      <c r="B40" s="53"/>
      <c r="C40" s="53"/>
      <c r="D40" s="32">
        <v>0</v>
      </c>
      <c r="E40" s="32">
        <v>0</v>
      </c>
      <c r="F40" s="32">
        <v>0</v>
      </c>
      <c r="G40" s="53"/>
      <c r="H40" s="53"/>
      <c r="I40" s="32">
        <v>0</v>
      </c>
      <c r="J40" s="53"/>
      <c r="K40" s="53"/>
      <c r="L40" s="53"/>
      <c r="M40" s="32">
        <v>0</v>
      </c>
      <c r="N40" s="32">
        <v>0</v>
      </c>
      <c r="O40" s="53"/>
      <c r="P40" s="53"/>
      <c r="Q40" s="32">
        <v>0</v>
      </c>
      <c r="R40" s="32">
        <v>0</v>
      </c>
      <c r="S40" s="32">
        <v>0</v>
      </c>
      <c r="T40" s="53"/>
      <c r="U40" s="32">
        <v>0</v>
      </c>
      <c r="V40" s="53"/>
      <c r="W40" s="32">
        <v>1</v>
      </c>
      <c r="X40" s="32">
        <v>2</v>
      </c>
      <c r="Y40" s="32">
        <v>0</v>
      </c>
      <c r="Z40" s="32">
        <v>0</v>
      </c>
      <c r="AA40" s="32">
        <v>2</v>
      </c>
      <c r="AB40" s="32">
        <v>1</v>
      </c>
      <c r="AC40" s="32">
        <v>0</v>
      </c>
      <c r="AD40" s="32">
        <v>0</v>
      </c>
      <c r="AE40" s="32">
        <v>0</v>
      </c>
      <c r="AF40" s="53"/>
      <c r="AG40" s="53"/>
      <c r="AH40" s="32">
        <v>0</v>
      </c>
      <c r="AI40" s="32">
        <v>0</v>
      </c>
      <c r="AJ40" s="53"/>
      <c r="AK40" s="32">
        <v>0</v>
      </c>
      <c r="AL40" s="32">
        <v>0</v>
      </c>
      <c r="AM40" s="53"/>
      <c r="AN40" s="53"/>
      <c r="AO40" s="53"/>
      <c r="AP40" s="53"/>
      <c r="AQ40" s="53"/>
      <c r="AR40" s="53"/>
      <c r="AS40" s="33">
        <f t="shared" si="0"/>
        <v>6</v>
      </c>
    </row>
    <row r="41" spans="1:45" ht="15" customHeight="1">
      <c r="A41" s="12">
        <v>41280</v>
      </c>
      <c r="B41" s="53"/>
      <c r="C41" s="53"/>
      <c r="D41" s="32">
        <v>0</v>
      </c>
      <c r="E41" s="32">
        <v>1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32">
        <v>0</v>
      </c>
      <c r="S41" s="32">
        <v>1</v>
      </c>
      <c r="T41" s="53"/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1</v>
      </c>
      <c r="AD41" s="32">
        <v>1</v>
      </c>
      <c r="AE41" s="32">
        <v>0</v>
      </c>
      <c r="AF41" s="53"/>
      <c r="AG41" s="53"/>
      <c r="AH41" s="53"/>
      <c r="AI41" s="53"/>
      <c r="AJ41" s="53"/>
      <c r="AK41" s="53"/>
      <c r="AL41" s="53"/>
      <c r="AM41" s="32">
        <v>1</v>
      </c>
      <c r="AN41" s="53"/>
      <c r="AO41" s="53"/>
      <c r="AP41" s="53"/>
      <c r="AQ41" s="53"/>
      <c r="AR41" s="53"/>
      <c r="AS41" s="33">
        <f t="shared" si="0"/>
        <v>5</v>
      </c>
    </row>
    <row r="42" spans="1:45" ht="15" customHeight="1">
      <c r="A42" s="12">
        <v>41283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53"/>
      <c r="I42" s="32">
        <v>0</v>
      </c>
      <c r="J42" s="32">
        <v>0</v>
      </c>
      <c r="K42" s="32">
        <v>0</v>
      </c>
      <c r="L42" s="53"/>
      <c r="M42" s="32">
        <v>0</v>
      </c>
      <c r="N42" s="32">
        <v>0</v>
      </c>
      <c r="O42" s="32">
        <v>0</v>
      </c>
      <c r="P42" s="53"/>
      <c r="Q42" s="32">
        <v>0</v>
      </c>
      <c r="R42" s="32" t="s">
        <v>68</v>
      </c>
      <c r="S42" s="32">
        <v>0</v>
      </c>
      <c r="T42" s="32">
        <v>0</v>
      </c>
      <c r="U42" s="32">
        <v>2</v>
      </c>
      <c r="V42" s="32">
        <v>0</v>
      </c>
      <c r="W42" s="32">
        <v>1</v>
      </c>
      <c r="X42" s="32">
        <v>0</v>
      </c>
      <c r="Y42" s="32">
        <v>0</v>
      </c>
      <c r="Z42" s="53"/>
      <c r="AA42" s="53"/>
      <c r="AB42" s="53"/>
      <c r="AC42" s="53"/>
      <c r="AD42" s="32">
        <v>1</v>
      </c>
      <c r="AE42" s="53"/>
      <c r="AF42" s="53"/>
      <c r="AG42" s="53"/>
      <c r="AH42" s="53"/>
      <c r="AI42" s="32">
        <v>3</v>
      </c>
      <c r="AJ42" s="53"/>
      <c r="AK42" s="32">
        <v>1</v>
      </c>
      <c r="AL42" s="32">
        <v>1</v>
      </c>
      <c r="AM42" s="53"/>
      <c r="AN42" s="53"/>
      <c r="AO42" s="53"/>
      <c r="AP42" s="53"/>
      <c r="AQ42" s="53"/>
      <c r="AR42" s="53"/>
      <c r="AS42" s="33">
        <f t="shared" si="0"/>
        <v>9</v>
      </c>
    </row>
    <row r="43" spans="1:45" ht="15" customHeight="1">
      <c r="A43" s="12">
        <v>41286</v>
      </c>
      <c r="B43" s="53"/>
      <c r="C43" s="53"/>
      <c r="D43" s="32">
        <v>0</v>
      </c>
      <c r="E43" s="32">
        <v>0</v>
      </c>
      <c r="F43" s="32">
        <v>0</v>
      </c>
      <c r="G43" s="53"/>
      <c r="H43" s="53"/>
      <c r="I43" s="32">
        <v>0</v>
      </c>
      <c r="J43" s="32">
        <v>0</v>
      </c>
      <c r="K43" s="53"/>
      <c r="L43" s="53"/>
      <c r="M43" s="32">
        <v>0</v>
      </c>
      <c r="N43" s="32" t="s">
        <v>68</v>
      </c>
      <c r="O43" s="53"/>
      <c r="P43" s="53"/>
      <c r="Q43" s="32">
        <v>0</v>
      </c>
      <c r="R43" s="32">
        <v>1</v>
      </c>
      <c r="S43" s="32">
        <v>2</v>
      </c>
      <c r="T43" s="53"/>
      <c r="U43" s="32">
        <v>0</v>
      </c>
      <c r="V43" s="32">
        <v>0</v>
      </c>
      <c r="W43" s="32">
        <v>0</v>
      </c>
      <c r="X43" s="32">
        <v>0</v>
      </c>
      <c r="Y43" s="32">
        <v>1</v>
      </c>
      <c r="Z43" s="53"/>
      <c r="AA43" s="53"/>
      <c r="AB43" s="53"/>
      <c r="AC43" s="32">
        <v>1</v>
      </c>
      <c r="AD43" s="32">
        <v>0</v>
      </c>
      <c r="AE43" s="53"/>
      <c r="AF43" s="53"/>
      <c r="AG43" s="53"/>
      <c r="AH43" s="53"/>
      <c r="AI43" s="32">
        <v>1</v>
      </c>
      <c r="AJ43" s="32">
        <v>0</v>
      </c>
      <c r="AK43" s="53"/>
      <c r="AL43" s="32">
        <v>1</v>
      </c>
      <c r="AM43" s="32">
        <v>0</v>
      </c>
      <c r="AN43" s="53"/>
      <c r="AO43" s="53"/>
      <c r="AP43" s="53"/>
      <c r="AQ43" s="53"/>
      <c r="AR43" s="53"/>
      <c r="AS43" s="33">
        <f t="shared" si="0"/>
        <v>7</v>
      </c>
    </row>
    <row r="44" spans="1:45" ht="15" customHeight="1">
      <c r="A44" s="12">
        <v>41287</v>
      </c>
      <c r="B44" s="53"/>
      <c r="C44" s="53"/>
      <c r="D44" s="53"/>
      <c r="E44" s="32">
        <v>1</v>
      </c>
      <c r="F44" s="53"/>
      <c r="G44" s="53"/>
      <c r="H44" s="53"/>
      <c r="I44" s="32">
        <v>0</v>
      </c>
      <c r="J44" s="32">
        <v>0</v>
      </c>
      <c r="K44" s="32">
        <v>0</v>
      </c>
      <c r="L44" s="53"/>
      <c r="M44" s="53"/>
      <c r="N44" s="53"/>
      <c r="O44" s="53"/>
      <c r="P44" s="53"/>
      <c r="Q44" s="32">
        <v>0</v>
      </c>
      <c r="R44" s="32">
        <v>1</v>
      </c>
      <c r="S44" s="32">
        <v>3</v>
      </c>
      <c r="T44" s="53"/>
      <c r="U44" s="32">
        <v>0</v>
      </c>
      <c r="V44" s="53"/>
      <c r="W44" s="32">
        <v>1</v>
      </c>
      <c r="X44" s="32">
        <v>8</v>
      </c>
      <c r="Y44" s="32">
        <v>1</v>
      </c>
      <c r="Z44" s="32">
        <v>0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32">
        <v>1</v>
      </c>
      <c r="AK44" s="53"/>
      <c r="AL44" s="53"/>
      <c r="AM44" s="53"/>
      <c r="AN44" s="53"/>
      <c r="AO44" s="53"/>
      <c r="AP44" s="53"/>
      <c r="AQ44" s="53"/>
      <c r="AR44" s="53"/>
      <c r="AS44" s="33">
        <f t="shared" si="0"/>
        <v>16</v>
      </c>
    </row>
    <row r="45" spans="1:45" ht="15" customHeight="1">
      <c r="A45" s="12">
        <v>41290</v>
      </c>
      <c r="B45" s="53"/>
      <c r="C45" s="53"/>
      <c r="D45" s="53"/>
      <c r="E45" s="32">
        <v>0</v>
      </c>
      <c r="F45" s="53"/>
      <c r="G45" s="53"/>
      <c r="H45" s="53"/>
      <c r="I45" s="32">
        <v>0</v>
      </c>
      <c r="J45" s="53"/>
      <c r="K45" s="53"/>
      <c r="L45" s="53"/>
      <c r="M45" s="53"/>
      <c r="N45" s="53"/>
      <c r="O45" s="53"/>
      <c r="P45" s="53"/>
      <c r="Q45" s="53"/>
      <c r="R45" s="32">
        <v>1</v>
      </c>
      <c r="S45" s="32">
        <v>0</v>
      </c>
      <c r="T45" s="53"/>
      <c r="U45" s="32">
        <v>0</v>
      </c>
      <c r="V45" s="53"/>
      <c r="W45" s="32">
        <v>0</v>
      </c>
      <c r="X45" s="32">
        <v>2</v>
      </c>
      <c r="Y45" s="32">
        <v>0</v>
      </c>
      <c r="Z45" s="32">
        <v>0</v>
      </c>
      <c r="AA45" s="53"/>
      <c r="AB45" s="53"/>
      <c r="AC45" s="53"/>
      <c r="AD45" s="32">
        <v>0</v>
      </c>
      <c r="AE45" s="32">
        <v>0</v>
      </c>
      <c r="AF45" s="53"/>
      <c r="AG45" s="53"/>
      <c r="AH45" s="32">
        <v>1</v>
      </c>
      <c r="AI45" s="53"/>
      <c r="AJ45" s="53"/>
      <c r="AK45" s="53"/>
      <c r="AL45" s="53"/>
      <c r="AM45" s="53"/>
      <c r="AN45" s="32">
        <v>0</v>
      </c>
      <c r="AO45" s="53"/>
      <c r="AP45" s="53"/>
      <c r="AQ45" s="53"/>
      <c r="AR45" s="53"/>
      <c r="AS45" s="33">
        <f t="shared" si="0"/>
        <v>4</v>
      </c>
    </row>
    <row r="46" spans="1:45" ht="15" customHeight="1">
      <c r="A46" s="12">
        <v>41293</v>
      </c>
      <c r="B46" s="53"/>
      <c r="C46" s="53"/>
      <c r="D46" s="32">
        <v>0</v>
      </c>
      <c r="E46" s="32">
        <v>0</v>
      </c>
      <c r="F46" s="32">
        <v>0</v>
      </c>
      <c r="G46" s="53"/>
      <c r="H46" s="53"/>
      <c r="I46" s="32">
        <v>0</v>
      </c>
      <c r="J46" s="53"/>
      <c r="K46" s="53"/>
      <c r="L46" s="53"/>
      <c r="M46" s="32">
        <v>0</v>
      </c>
      <c r="N46" s="32">
        <v>0</v>
      </c>
      <c r="O46" s="53"/>
      <c r="P46" s="53"/>
      <c r="Q46" s="32">
        <v>0</v>
      </c>
      <c r="R46" s="32">
        <v>0</v>
      </c>
      <c r="S46" s="32">
        <v>2</v>
      </c>
      <c r="T46" s="53"/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1</v>
      </c>
      <c r="AB46" s="32">
        <v>0</v>
      </c>
      <c r="AC46" s="32">
        <v>1</v>
      </c>
      <c r="AD46" s="32">
        <v>0</v>
      </c>
      <c r="AE46" s="32">
        <v>0</v>
      </c>
      <c r="AF46" s="53"/>
      <c r="AG46" s="53"/>
      <c r="AH46" s="53"/>
      <c r="AI46" s="53"/>
      <c r="AJ46" s="32">
        <v>2</v>
      </c>
      <c r="AK46" s="53"/>
      <c r="AL46" s="32">
        <v>4</v>
      </c>
      <c r="AM46" s="32">
        <v>1</v>
      </c>
      <c r="AN46" s="53"/>
      <c r="AO46" s="53"/>
      <c r="AP46" s="53"/>
      <c r="AQ46" s="53"/>
      <c r="AR46" s="53"/>
      <c r="AS46" s="33">
        <f t="shared" si="0"/>
        <v>11</v>
      </c>
    </row>
    <row r="47" spans="1:45" ht="15" customHeight="1">
      <c r="A47" s="12">
        <v>41294</v>
      </c>
      <c r="B47" s="53"/>
      <c r="C47" s="53"/>
      <c r="D47" s="53"/>
      <c r="E47" s="32">
        <v>0</v>
      </c>
      <c r="F47" s="53"/>
      <c r="G47" s="53"/>
      <c r="H47" s="53"/>
      <c r="I47" s="53"/>
      <c r="J47" s="53"/>
      <c r="K47" s="53"/>
      <c r="L47" s="53"/>
      <c r="M47" s="53"/>
      <c r="N47" s="32">
        <v>0</v>
      </c>
      <c r="O47" s="53"/>
      <c r="P47" s="53"/>
      <c r="Q47" s="32">
        <v>0</v>
      </c>
      <c r="R47" s="32">
        <v>0</v>
      </c>
      <c r="S47" s="32">
        <v>0</v>
      </c>
      <c r="T47" s="53"/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53"/>
      <c r="AC47" s="32">
        <v>0</v>
      </c>
      <c r="AD47" s="32">
        <v>0</v>
      </c>
      <c r="AE47" s="53"/>
      <c r="AF47" s="53"/>
      <c r="AG47" s="53"/>
      <c r="AH47" s="53"/>
      <c r="AI47" s="53"/>
      <c r="AJ47" s="32">
        <v>2</v>
      </c>
      <c r="AK47" s="53"/>
      <c r="AL47" s="32">
        <v>1</v>
      </c>
      <c r="AM47" s="53"/>
      <c r="AN47" s="53"/>
      <c r="AO47" s="53"/>
      <c r="AP47" s="53"/>
      <c r="AQ47" s="32">
        <v>4</v>
      </c>
      <c r="AR47" s="32">
        <v>12</v>
      </c>
      <c r="AS47" s="33">
        <f t="shared" si="0"/>
        <v>19</v>
      </c>
    </row>
    <row r="48" spans="1:45" ht="15" customHeight="1">
      <c r="A48" s="12">
        <v>41297</v>
      </c>
      <c r="B48" s="53"/>
      <c r="C48" s="53"/>
      <c r="D48" s="53"/>
      <c r="E48" s="32">
        <v>0</v>
      </c>
      <c r="F48" s="53"/>
      <c r="G48" s="53"/>
      <c r="H48" s="53"/>
      <c r="I48" s="53"/>
      <c r="J48" s="53"/>
      <c r="K48" s="53"/>
      <c r="L48" s="53"/>
      <c r="M48" s="53"/>
      <c r="N48" s="32">
        <v>0</v>
      </c>
      <c r="O48" s="53"/>
      <c r="P48" s="53"/>
      <c r="Q48" s="32">
        <v>0</v>
      </c>
      <c r="R48" s="32">
        <v>1</v>
      </c>
      <c r="S48" s="32">
        <v>0</v>
      </c>
      <c r="T48" s="53"/>
      <c r="U48" s="32">
        <v>1</v>
      </c>
      <c r="V48" s="32"/>
      <c r="W48" s="32">
        <v>1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53"/>
      <c r="AG48" s="53"/>
      <c r="AH48" s="53"/>
      <c r="AI48" s="32">
        <v>0</v>
      </c>
      <c r="AJ48" s="32">
        <v>0</v>
      </c>
      <c r="AK48" s="53"/>
      <c r="AL48" s="32">
        <v>0</v>
      </c>
      <c r="AM48" s="32">
        <v>0</v>
      </c>
      <c r="AN48" s="53"/>
      <c r="AO48" s="32">
        <v>0</v>
      </c>
      <c r="AP48" s="53"/>
      <c r="AQ48" s="53"/>
      <c r="AR48" s="53"/>
      <c r="AS48" s="33">
        <f t="shared" si="0"/>
        <v>3</v>
      </c>
    </row>
    <row r="49" spans="1:45" ht="15" customHeight="1">
      <c r="A49" s="12">
        <v>41300</v>
      </c>
      <c r="B49" s="53"/>
      <c r="C49" s="53"/>
      <c r="D49" s="32">
        <v>0</v>
      </c>
      <c r="E49" s="32">
        <v>0</v>
      </c>
      <c r="F49" s="32">
        <v>0</v>
      </c>
      <c r="G49" s="53"/>
      <c r="H49" s="53"/>
      <c r="I49" s="32">
        <v>0</v>
      </c>
      <c r="J49" s="53"/>
      <c r="K49" s="32">
        <v>0</v>
      </c>
      <c r="L49" s="32">
        <v>0</v>
      </c>
      <c r="M49" s="32">
        <v>0</v>
      </c>
      <c r="N49" s="32">
        <v>1</v>
      </c>
      <c r="O49" s="53"/>
      <c r="P49" s="53"/>
      <c r="Q49" s="32">
        <v>0</v>
      </c>
      <c r="R49" s="32">
        <v>0</v>
      </c>
      <c r="S49" s="32">
        <v>1</v>
      </c>
      <c r="T49" s="53"/>
      <c r="U49" s="32">
        <v>0</v>
      </c>
      <c r="V49" s="32">
        <v>0</v>
      </c>
      <c r="W49" s="32">
        <v>0</v>
      </c>
      <c r="X49" s="32">
        <v>2</v>
      </c>
      <c r="Y49" s="32">
        <v>0</v>
      </c>
      <c r="Z49" s="53"/>
      <c r="AA49" s="53"/>
      <c r="AB49" s="32">
        <v>2</v>
      </c>
      <c r="AC49" s="32">
        <v>0</v>
      </c>
      <c r="AD49" s="32">
        <v>0</v>
      </c>
      <c r="AE49" s="32">
        <v>0</v>
      </c>
      <c r="AF49" s="53"/>
      <c r="AG49" s="32">
        <v>0</v>
      </c>
      <c r="AH49" s="32">
        <v>0</v>
      </c>
      <c r="AI49" s="32">
        <v>0</v>
      </c>
      <c r="AJ49" s="32">
        <v>0</v>
      </c>
      <c r="AK49" s="53"/>
      <c r="AL49" s="32">
        <v>0</v>
      </c>
      <c r="AM49" s="53"/>
      <c r="AN49" s="53"/>
      <c r="AO49" s="32">
        <v>1</v>
      </c>
      <c r="AP49" s="53"/>
      <c r="AQ49" s="53"/>
      <c r="AR49" s="53"/>
      <c r="AS49" s="33">
        <f t="shared" si="0"/>
        <v>7</v>
      </c>
    </row>
    <row r="50" spans="1:45" ht="15" customHeight="1" thickBot="1">
      <c r="A50" s="23">
        <v>41301</v>
      </c>
      <c r="B50" s="57"/>
      <c r="C50" s="58">
        <v>0</v>
      </c>
      <c r="D50" s="58">
        <v>0</v>
      </c>
      <c r="E50" s="58">
        <v>0</v>
      </c>
      <c r="F50" s="58">
        <v>0</v>
      </c>
      <c r="G50" s="57"/>
      <c r="H50" s="57"/>
      <c r="I50" s="58">
        <v>0</v>
      </c>
      <c r="J50" s="58">
        <v>0</v>
      </c>
      <c r="K50" s="57"/>
      <c r="L50" s="57"/>
      <c r="M50" s="58">
        <v>0</v>
      </c>
      <c r="N50" s="58">
        <v>0</v>
      </c>
      <c r="O50" s="57"/>
      <c r="P50" s="57"/>
      <c r="Q50" s="58">
        <v>0</v>
      </c>
      <c r="R50" s="58">
        <v>0</v>
      </c>
      <c r="S50" s="58">
        <v>0</v>
      </c>
      <c r="T50" s="57"/>
      <c r="U50" s="58">
        <v>0</v>
      </c>
      <c r="V50" s="58">
        <v>0</v>
      </c>
      <c r="W50" s="58">
        <v>0</v>
      </c>
      <c r="X50" s="58">
        <v>0</v>
      </c>
      <c r="Y50" s="58">
        <v>2</v>
      </c>
      <c r="Z50" s="57"/>
      <c r="AA50" s="57"/>
      <c r="AB50" s="57"/>
      <c r="AC50" s="57"/>
      <c r="AD50" s="57"/>
      <c r="AE50" s="58">
        <v>0</v>
      </c>
      <c r="AF50" s="57"/>
      <c r="AG50" s="58">
        <v>1</v>
      </c>
      <c r="AH50" s="58">
        <v>0</v>
      </c>
      <c r="AI50" s="58">
        <v>0</v>
      </c>
      <c r="AJ50" s="58">
        <v>2</v>
      </c>
      <c r="AK50" s="57"/>
      <c r="AL50" s="57"/>
      <c r="AM50" s="57"/>
      <c r="AN50" s="57"/>
      <c r="AO50" s="57"/>
      <c r="AP50" s="58">
        <v>1</v>
      </c>
      <c r="AQ50" s="57"/>
      <c r="AR50" s="57"/>
      <c r="AS50" s="34">
        <f t="shared" si="0"/>
        <v>6</v>
      </c>
    </row>
    <row r="51" spans="1:45" ht="15" customHeight="1" thickTop="1">
      <c r="A51" s="25" t="s">
        <v>7</v>
      </c>
      <c r="B51" s="26" t="s">
        <v>28</v>
      </c>
      <c r="C51" s="26" t="s">
        <v>29</v>
      </c>
      <c r="D51" s="26" t="s">
        <v>30</v>
      </c>
      <c r="E51" s="26" t="s">
        <v>31</v>
      </c>
      <c r="F51" s="26" t="s">
        <v>51</v>
      </c>
      <c r="G51" s="26" t="s">
        <v>11</v>
      </c>
      <c r="H51" s="26" t="s">
        <v>10</v>
      </c>
      <c r="I51" s="26" t="s">
        <v>9</v>
      </c>
      <c r="J51" s="26" t="s">
        <v>12</v>
      </c>
      <c r="K51" s="26" t="s">
        <v>32</v>
      </c>
      <c r="L51" s="26" t="s">
        <v>33</v>
      </c>
      <c r="M51" s="26" t="s">
        <v>34</v>
      </c>
      <c r="N51" s="26" t="s">
        <v>35</v>
      </c>
      <c r="O51" s="26" t="s">
        <v>36</v>
      </c>
      <c r="P51" s="26" t="s">
        <v>37</v>
      </c>
      <c r="Q51" s="26" t="s">
        <v>13</v>
      </c>
      <c r="R51" s="26" t="s">
        <v>14</v>
      </c>
      <c r="S51" s="26" t="s">
        <v>15</v>
      </c>
      <c r="T51" s="26" t="s">
        <v>16</v>
      </c>
      <c r="U51" s="26" t="s">
        <v>17</v>
      </c>
      <c r="V51" s="26" t="s">
        <v>18</v>
      </c>
      <c r="W51" s="26" t="s">
        <v>19</v>
      </c>
      <c r="X51" s="26" t="s">
        <v>20</v>
      </c>
      <c r="Y51" s="26" t="s">
        <v>21</v>
      </c>
      <c r="Z51" s="26" t="s">
        <v>22</v>
      </c>
      <c r="AA51" s="26" t="s">
        <v>23</v>
      </c>
      <c r="AB51" s="26" t="s">
        <v>24</v>
      </c>
      <c r="AC51" s="26" t="s">
        <v>25</v>
      </c>
      <c r="AD51" s="26" t="s">
        <v>26</v>
      </c>
      <c r="AE51" s="26" t="s">
        <v>27</v>
      </c>
      <c r="AF51" s="26">
        <v>40</v>
      </c>
      <c r="AG51" s="26">
        <v>41</v>
      </c>
      <c r="AH51" s="26">
        <v>42</v>
      </c>
      <c r="AI51" s="26">
        <v>43</v>
      </c>
      <c r="AJ51" s="26">
        <v>44</v>
      </c>
      <c r="AK51" s="26">
        <v>45</v>
      </c>
      <c r="AL51" s="26">
        <v>46</v>
      </c>
      <c r="AM51" s="26">
        <v>47</v>
      </c>
      <c r="AN51" s="26">
        <v>48</v>
      </c>
      <c r="AO51" s="26">
        <v>49</v>
      </c>
      <c r="AP51" s="26" t="s">
        <v>48</v>
      </c>
      <c r="AQ51" s="26" t="s">
        <v>49</v>
      </c>
      <c r="AR51" s="26" t="s">
        <v>50</v>
      </c>
      <c r="AS51" s="35"/>
    </row>
    <row r="52" spans="1:45" ht="15" customHeight="1">
      <c r="A52" s="36" t="s">
        <v>53</v>
      </c>
      <c r="B52" s="59">
        <f aca="true" t="shared" si="1" ref="B52:AR52">SUM(B2:B50)</f>
        <v>0</v>
      </c>
      <c r="C52" s="59">
        <f t="shared" si="1"/>
        <v>0</v>
      </c>
      <c r="D52" s="59">
        <f t="shared" si="1"/>
        <v>1</v>
      </c>
      <c r="E52" s="59">
        <f t="shared" si="1"/>
        <v>2</v>
      </c>
      <c r="F52" s="59">
        <f t="shared" si="1"/>
        <v>6</v>
      </c>
      <c r="G52" s="59">
        <f t="shared" si="1"/>
        <v>0</v>
      </c>
      <c r="H52" s="59">
        <f t="shared" si="1"/>
        <v>1</v>
      </c>
      <c r="I52" s="59">
        <f t="shared" si="1"/>
        <v>8</v>
      </c>
      <c r="J52" s="59">
        <f t="shared" si="1"/>
        <v>0</v>
      </c>
      <c r="K52" s="59">
        <f t="shared" si="1"/>
        <v>3</v>
      </c>
      <c r="L52" s="59">
        <f t="shared" si="1"/>
        <v>0</v>
      </c>
      <c r="M52" s="59">
        <f t="shared" si="1"/>
        <v>4</v>
      </c>
      <c r="N52" s="59">
        <f t="shared" si="1"/>
        <v>2</v>
      </c>
      <c r="O52" s="59">
        <f t="shared" si="1"/>
        <v>1</v>
      </c>
      <c r="P52" s="59">
        <f t="shared" si="1"/>
        <v>0</v>
      </c>
      <c r="Q52" s="59">
        <f>SUM(Q2:Q50)</f>
        <v>1</v>
      </c>
      <c r="R52" s="59">
        <f>SUM(R2:R50)</f>
        <v>20</v>
      </c>
      <c r="S52" s="59">
        <f>SUM(S2:S50)</f>
        <v>26</v>
      </c>
      <c r="T52" s="59">
        <f>SUM(T2:T50)</f>
        <v>0</v>
      </c>
      <c r="U52" s="59">
        <f t="shared" si="1"/>
        <v>10</v>
      </c>
      <c r="V52" s="59">
        <f t="shared" si="1"/>
        <v>0</v>
      </c>
      <c r="W52" s="59">
        <f t="shared" si="1"/>
        <v>6</v>
      </c>
      <c r="X52" s="59">
        <f t="shared" si="1"/>
        <v>17</v>
      </c>
      <c r="Y52" s="59">
        <f t="shared" si="1"/>
        <v>4</v>
      </c>
      <c r="Z52" s="59">
        <f t="shared" si="1"/>
        <v>0</v>
      </c>
      <c r="AA52" s="59">
        <f t="shared" si="1"/>
        <v>3</v>
      </c>
      <c r="AB52" s="59">
        <f t="shared" si="1"/>
        <v>3</v>
      </c>
      <c r="AC52" s="59">
        <f t="shared" si="1"/>
        <v>14</v>
      </c>
      <c r="AD52" s="59">
        <f t="shared" si="1"/>
        <v>11</v>
      </c>
      <c r="AE52" s="59">
        <f t="shared" si="1"/>
        <v>2</v>
      </c>
      <c r="AF52" s="59">
        <f t="shared" si="1"/>
        <v>0</v>
      </c>
      <c r="AG52" s="59">
        <f t="shared" si="1"/>
        <v>7</v>
      </c>
      <c r="AH52" s="59">
        <f t="shared" si="1"/>
        <v>18</v>
      </c>
      <c r="AI52" s="59">
        <f t="shared" si="1"/>
        <v>40</v>
      </c>
      <c r="AJ52" s="59">
        <f t="shared" si="1"/>
        <v>23</v>
      </c>
      <c r="AK52" s="59">
        <f t="shared" si="1"/>
        <v>29</v>
      </c>
      <c r="AL52" s="59">
        <f t="shared" si="1"/>
        <v>65</v>
      </c>
      <c r="AM52" s="59">
        <f t="shared" si="1"/>
        <v>18</v>
      </c>
      <c r="AN52" s="59">
        <f t="shared" si="1"/>
        <v>32</v>
      </c>
      <c r="AO52" s="59">
        <f t="shared" si="1"/>
        <v>14</v>
      </c>
      <c r="AP52" s="59">
        <f t="shared" si="1"/>
        <v>1</v>
      </c>
      <c r="AQ52" s="59">
        <f t="shared" si="1"/>
        <v>4</v>
      </c>
      <c r="AR52" s="59">
        <f t="shared" si="1"/>
        <v>12</v>
      </c>
      <c r="AS52" s="65">
        <f>SUM(AS2:AS50)</f>
        <v>408</v>
      </c>
    </row>
    <row r="53" spans="1:45" ht="15" customHeight="1" thickBot="1">
      <c r="A53" s="37" t="s">
        <v>58</v>
      </c>
      <c r="B53" s="61">
        <f>B52/'==HUNTER by BLIND=='!B51</f>
        <v>0</v>
      </c>
      <c r="C53" s="61">
        <f>C52/'==HUNTER by BLIND=='!C51</f>
        <v>0</v>
      </c>
      <c r="D53" s="61">
        <f>D52/'==HUNTER by BLIND=='!D51</f>
        <v>0.009708737864077669</v>
      </c>
      <c r="E53" s="61">
        <f>E52/'==HUNTER by BLIND=='!E51</f>
        <v>0.01652892561983471</v>
      </c>
      <c r="F53" s="61">
        <f>F52/'==HUNTER by BLIND=='!F51</f>
        <v>0.061855670103092786</v>
      </c>
      <c r="G53" s="61">
        <f>G52/'==HUNTER by BLIND=='!G51</f>
        <v>0</v>
      </c>
      <c r="H53" s="61">
        <f>H52/'==HUNTER by BLIND=='!H51</f>
        <v>0.021739130434782608</v>
      </c>
      <c r="I53" s="61">
        <f>I52/'==HUNTER by BLIND=='!I51</f>
        <v>0.061068702290076333</v>
      </c>
      <c r="J53" s="61">
        <f>J52/'==HUNTER by BLIND=='!J51</f>
        <v>0</v>
      </c>
      <c r="K53" s="61">
        <f>K52/'==HUNTER by BLIND=='!K51</f>
        <v>0.03260869565217391</v>
      </c>
      <c r="L53" s="61">
        <f>L52/'==HUNTER by BLIND=='!L51</f>
        <v>0</v>
      </c>
      <c r="M53" s="61">
        <f>M52/'==HUNTER by BLIND=='!M51</f>
        <v>0.0547945205479452</v>
      </c>
      <c r="N53" s="61">
        <f>N52/'==HUNTER by BLIND=='!N51</f>
        <v>0.04</v>
      </c>
      <c r="O53" s="61">
        <f>O52/'==HUNTER by BLIND=='!O51</f>
        <v>0.027777777777777776</v>
      </c>
      <c r="P53" s="61">
        <f>P52/'==HUNTER by BLIND=='!P51</f>
        <v>0</v>
      </c>
      <c r="Q53" s="61">
        <f>Q52/'==HUNTER by BLIND=='!Q51</f>
        <v>0.016666666666666666</v>
      </c>
      <c r="R53" s="61">
        <f>R52/'==HUNTER by BLIND=='!R51</f>
        <v>0.16260162601626016</v>
      </c>
      <c r="S53" s="61">
        <f>S52/'==HUNTER by BLIND=='!S51</f>
        <v>0.16455696202531644</v>
      </c>
      <c r="T53" s="61">
        <f>T52/'==HUNTER by BLIND=='!T51</f>
        <v>0</v>
      </c>
      <c r="U53" s="61">
        <f>U52/'==HUNTER by BLIND=='!U51</f>
        <v>0.08333333333333333</v>
      </c>
      <c r="V53" s="61">
        <f>V52/'==HUNTER by BLIND=='!V51</f>
        <v>0</v>
      </c>
      <c r="W53" s="61">
        <f>W52/'==HUNTER by BLIND=='!W51</f>
        <v>0.058823529411764705</v>
      </c>
      <c r="X53" s="61">
        <f>X52/'==HUNTER by BLIND=='!X51</f>
        <v>0.17894736842105263</v>
      </c>
      <c r="Y53" s="61">
        <f>Y52/'==HUNTER by BLIND=='!Y51</f>
        <v>0.1111111111111111</v>
      </c>
      <c r="Z53" s="61">
        <f>Z52/'==HUNTER by BLIND=='!Z51</f>
        <v>0</v>
      </c>
      <c r="AA53" s="61">
        <f>AA52/'==HUNTER by BLIND=='!AA51</f>
        <v>0.23076923076923078</v>
      </c>
      <c r="AB53" s="61">
        <f>AB52/'==HUNTER by BLIND=='!AB51</f>
        <v>0.3333333333333333</v>
      </c>
      <c r="AC53" s="61">
        <f>AC52/'==HUNTER by BLIND=='!AC51</f>
        <v>0.34146341463414637</v>
      </c>
      <c r="AD53" s="61">
        <f>AD52/'==HUNTER by BLIND=='!AD51</f>
        <v>0.18032786885245902</v>
      </c>
      <c r="AE53" s="61">
        <f>AE52/'==HUNTER by BLIND=='!AE51</f>
        <v>0.06451612903225806</v>
      </c>
      <c r="AF53" s="61">
        <f>AF52/'==HUNTER by BLIND=='!AF51</f>
        <v>0</v>
      </c>
      <c r="AG53" s="61">
        <f>AG52/'==HUNTER by BLIND=='!AG51</f>
        <v>0.5</v>
      </c>
      <c r="AH53" s="61">
        <f>AH52/'==HUNTER by BLIND=='!AH51</f>
        <v>0.6923076923076923</v>
      </c>
      <c r="AI53" s="61">
        <f>AI52/'==HUNTER by BLIND=='!AI51</f>
        <v>1.1428571428571428</v>
      </c>
      <c r="AJ53" s="61">
        <f>AJ52/'==HUNTER by BLIND=='!AJ51</f>
        <v>0.5111111111111111</v>
      </c>
      <c r="AK53" s="61">
        <f>AK52/'==HUNTER by BLIND=='!AK51</f>
        <v>0.7073170731707317</v>
      </c>
      <c r="AL53" s="61">
        <f>AL52/'==HUNTER by BLIND=='!AL51</f>
        <v>0.9420289855072463</v>
      </c>
      <c r="AM53" s="61">
        <f>AM52/'==HUNTER by BLIND=='!AM51</f>
        <v>0.4864864864864865</v>
      </c>
      <c r="AN53" s="61">
        <f>AN52/'==HUNTER by BLIND=='!AN51</f>
        <v>0.8648648648648649</v>
      </c>
      <c r="AO53" s="61">
        <f>AO52/'==HUNTER by BLIND=='!AO51</f>
        <v>0.6363636363636364</v>
      </c>
      <c r="AP53" s="61">
        <f>AP52/'==HUNTER by BLIND=='!AP51</f>
        <v>0.2</v>
      </c>
      <c r="AQ53" s="61">
        <f>AQ52/'==HUNTER by BLIND=='!AQ51</f>
        <v>1</v>
      </c>
      <c r="AR53" s="61">
        <f>AR52/'==HUNTER by BLIND=='!AR51</f>
        <v>2.4</v>
      </c>
      <c r="AS53" s="61">
        <f>AS52/('==HUNTER by BLIND=='!AS51-100)</f>
        <v>0.19119025304592316</v>
      </c>
    </row>
    <row r="54" ht="15" customHeight="1" thickTop="1"/>
  </sheetData>
  <sheetProtection/>
  <printOptions/>
  <pageMargins left="0.25" right="0.25" top="0.5" bottom="0.25" header="0.25" footer="0"/>
  <pageSetup fitToHeight="1" fitToWidth="1" horizontalDpi="1200" verticalDpi="1200" orientation="landscape" scale="67" r:id="rId1"/>
  <headerFooter alignWithMargins="0">
    <oddHeader xml:space="preserve">&amp;C&amp;24 2012/13 &amp;"Arial,Bold Italic"Goose&amp;"Arial,Regular" Harvest by Blind Number (McCormack Unit) </oddHeader>
  </headerFooter>
  <ignoredErrors>
    <ignoredError sqref="Q51:AR51 U53:Z53 Q52:AE52 AP52:AR52 AN53 AF53:AG53 AC53:AD53 Q1:AS1 AP53" numberStoredAsText="1"/>
    <ignoredError sqref="AF52:AO52 AH53:AM53 AQ53:AR53 AE53 AA53:AB53" numberStoredAsText="1" formulaRange="1"/>
    <ignoredError sqref="AH53:AM53 AQ53:AR53 AE53 AA53:AB53" numberStoredAsText="1" evalError="1"/>
    <ignoredError sqref="B53 J53" evalError="1"/>
    <ignoredError sqref="AS2 AS3:AS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workbookViewId="0" topLeftCell="F1">
      <pane ySplit="1" topLeftCell="A14" activePane="bottomLeft" state="frozen"/>
      <selection pane="topLeft" activeCell="A1" sqref="A1"/>
      <selection pane="bottomLeft" activeCell="A7" sqref="A7:IV7"/>
    </sheetView>
  </sheetViews>
  <sheetFormatPr defaultColWidth="9.140625" defaultRowHeight="15" customHeight="1"/>
  <cols>
    <col min="1" max="1" width="20.7109375" style="11" customWidth="1"/>
    <col min="2" max="44" width="4.7109375" style="11" customWidth="1"/>
    <col min="45" max="45" width="10.7109375" style="11" customWidth="1"/>
    <col min="46" max="46" width="4.7109375" style="11" customWidth="1"/>
    <col min="47" max="47" width="5.7109375" style="11" customWidth="1"/>
    <col min="48" max="48" width="15.7109375" style="11" customWidth="1"/>
    <col min="49" max="16384" width="9.140625" style="11" customWidth="1"/>
  </cols>
  <sheetData>
    <row r="1" spans="1:45" s="64" customFormat="1" ht="15" customHeight="1">
      <c r="A1" s="63" t="s">
        <v>0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51</v>
      </c>
      <c r="G1" s="21" t="s">
        <v>11</v>
      </c>
      <c r="H1" s="21" t="s">
        <v>10</v>
      </c>
      <c r="I1" s="21" t="s">
        <v>9</v>
      </c>
      <c r="J1" s="21" t="s">
        <v>12</v>
      </c>
      <c r="K1" s="21" t="s">
        <v>32</v>
      </c>
      <c r="L1" s="21" t="s">
        <v>33</v>
      </c>
      <c r="M1" s="21" t="s">
        <v>34</v>
      </c>
      <c r="N1" s="21" t="s">
        <v>35</v>
      </c>
      <c r="O1" s="21" t="s">
        <v>36</v>
      </c>
      <c r="P1" s="21" t="s">
        <v>37</v>
      </c>
      <c r="Q1" s="21" t="s">
        <v>13</v>
      </c>
      <c r="R1" s="21" t="s">
        <v>14</v>
      </c>
      <c r="S1" s="21" t="s">
        <v>15</v>
      </c>
      <c r="T1" s="21" t="s">
        <v>16</v>
      </c>
      <c r="U1" s="21" t="s">
        <v>17</v>
      </c>
      <c r="V1" s="21" t="s">
        <v>18</v>
      </c>
      <c r="W1" s="21" t="s">
        <v>19</v>
      </c>
      <c r="X1" s="21" t="s">
        <v>20</v>
      </c>
      <c r="Y1" s="21" t="s">
        <v>21</v>
      </c>
      <c r="Z1" s="21" t="s">
        <v>22</v>
      </c>
      <c r="AA1" s="21" t="s">
        <v>23</v>
      </c>
      <c r="AB1" s="21" t="s">
        <v>24</v>
      </c>
      <c r="AC1" s="21" t="s">
        <v>25</v>
      </c>
      <c r="AD1" s="21" t="s">
        <v>26</v>
      </c>
      <c r="AE1" s="21" t="s">
        <v>27</v>
      </c>
      <c r="AF1" s="21" t="s">
        <v>38</v>
      </c>
      <c r="AG1" s="21" t="s">
        <v>39</v>
      </c>
      <c r="AH1" s="21" t="s">
        <v>40</v>
      </c>
      <c r="AI1" s="21" t="s">
        <v>41</v>
      </c>
      <c r="AJ1" s="21" t="s">
        <v>42</v>
      </c>
      <c r="AK1" s="21" t="s">
        <v>43</v>
      </c>
      <c r="AL1" s="21" t="s">
        <v>44</v>
      </c>
      <c r="AM1" s="21" t="s">
        <v>45</v>
      </c>
      <c r="AN1" s="21" t="s">
        <v>46</v>
      </c>
      <c r="AO1" s="21" t="s">
        <v>47</v>
      </c>
      <c r="AP1" s="21" t="s">
        <v>48</v>
      </c>
      <c r="AQ1" s="21" t="s">
        <v>49</v>
      </c>
      <c r="AR1" s="21" t="s">
        <v>50</v>
      </c>
      <c r="AS1" s="21" t="s">
        <v>60</v>
      </c>
    </row>
    <row r="2" spans="1:45" ht="15" customHeight="1">
      <c r="A2" s="12">
        <v>41195</v>
      </c>
      <c r="B2" s="31"/>
      <c r="C2" s="32">
        <v>3</v>
      </c>
      <c r="D2" s="32">
        <v>5</v>
      </c>
      <c r="E2" s="32">
        <v>5</v>
      </c>
      <c r="F2" s="32">
        <v>3</v>
      </c>
      <c r="G2" s="31"/>
      <c r="H2" s="32">
        <v>2</v>
      </c>
      <c r="I2" s="32">
        <v>3</v>
      </c>
      <c r="J2" s="31"/>
      <c r="K2" s="32">
        <v>5</v>
      </c>
      <c r="L2" s="32">
        <v>2</v>
      </c>
      <c r="M2" s="32">
        <v>2</v>
      </c>
      <c r="N2" s="32">
        <v>2</v>
      </c>
      <c r="O2" s="32">
        <v>2</v>
      </c>
      <c r="P2" s="32">
        <v>1</v>
      </c>
      <c r="Q2" s="31"/>
      <c r="R2" s="32">
        <v>5</v>
      </c>
      <c r="S2" s="32">
        <v>5</v>
      </c>
      <c r="T2" s="31"/>
      <c r="U2" s="32">
        <v>3</v>
      </c>
      <c r="V2" s="32">
        <v>2</v>
      </c>
      <c r="W2" s="32">
        <v>4</v>
      </c>
      <c r="X2" s="32">
        <v>2</v>
      </c>
      <c r="Y2" s="32">
        <v>3</v>
      </c>
      <c r="Z2" s="32">
        <v>1</v>
      </c>
      <c r="AA2" s="31"/>
      <c r="AB2" s="31"/>
      <c r="AC2" s="32">
        <v>2</v>
      </c>
      <c r="AD2" s="32">
        <v>2</v>
      </c>
      <c r="AE2" s="31"/>
      <c r="AF2" s="32">
        <v>1</v>
      </c>
      <c r="AG2" s="31"/>
      <c r="AH2" s="31"/>
      <c r="AI2" s="31"/>
      <c r="AJ2" s="31"/>
      <c r="AK2" s="31"/>
      <c r="AL2" s="31"/>
      <c r="AM2" s="31"/>
      <c r="AN2" s="32">
        <v>3</v>
      </c>
      <c r="AO2" s="31"/>
      <c r="AP2" s="32">
        <v>2</v>
      </c>
      <c r="AQ2" s="31"/>
      <c r="AR2" s="31"/>
      <c r="AS2" s="32">
        <f>SUM(B2:AR2)</f>
        <v>70</v>
      </c>
    </row>
    <row r="3" spans="1:48" ht="15" customHeight="1">
      <c r="A3" s="12">
        <v>41196</v>
      </c>
      <c r="B3" s="31"/>
      <c r="C3" s="31"/>
      <c r="D3" s="32">
        <v>3</v>
      </c>
      <c r="E3" s="32">
        <v>2</v>
      </c>
      <c r="F3" s="32">
        <v>3</v>
      </c>
      <c r="G3" s="32">
        <v>1</v>
      </c>
      <c r="H3" s="31"/>
      <c r="I3" s="32">
        <v>4</v>
      </c>
      <c r="J3" s="31"/>
      <c r="K3" s="32">
        <v>2</v>
      </c>
      <c r="L3" s="32">
        <v>4</v>
      </c>
      <c r="M3" s="32">
        <v>3</v>
      </c>
      <c r="N3" s="32">
        <v>2</v>
      </c>
      <c r="O3" s="32">
        <v>2</v>
      </c>
      <c r="P3" s="31"/>
      <c r="Q3" s="32">
        <v>1</v>
      </c>
      <c r="R3" s="32">
        <v>2</v>
      </c>
      <c r="S3" s="32">
        <v>3</v>
      </c>
      <c r="T3" s="31"/>
      <c r="U3" s="32">
        <v>1</v>
      </c>
      <c r="V3" s="31"/>
      <c r="W3" s="32">
        <v>2</v>
      </c>
      <c r="X3" s="32">
        <v>1</v>
      </c>
      <c r="Y3" s="31"/>
      <c r="Z3" s="31"/>
      <c r="AA3" s="31"/>
      <c r="AB3" s="31"/>
      <c r="AC3" s="31"/>
      <c r="AD3" s="32">
        <v>3</v>
      </c>
      <c r="AE3" s="31"/>
      <c r="AF3" s="32">
        <v>3</v>
      </c>
      <c r="AG3" s="32">
        <v>1</v>
      </c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>
        <f aca="true" t="shared" si="0" ref="AS3:AS50">SUM(B3:AR3)</f>
        <v>43</v>
      </c>
      <c r="AU3" s="6"/>
      <c r="AV3" s="7" t="s">
        <v>54</v>
      </c>
    </row>
    <row r="4" spans="1:48" ht="15" customHeight="1">
      <c r="A4" s="12">
        <v>41199</v>
      </c>
      <c r="B4" s="31"/>
      <c r="C4" s="31"/>
      <c r="D4" s="32">
        <v>3</v>
      </c>
      <c r="E4" s="32">
        <v>3</v>
      </c>
      <c r="F4" s="32">
        <v>3</v>
      </c>
      <c r="G4" s="31"/>
      <c r="H4" s="31"/>
      <c r="I4" s="32">
        <v>5</v>
      </c>
      <c r="J4" s="31"/>
      <c r="K4" s="32">
        <v>2</v>
      </c>
      <c r="L4" s="31"/>
      <c r="M4" s="32">
        <v>3</v>
      </c>
      <c r="N4" s="32">
        <v>3</v>
      </c>
      <c r="O4" s="32">
        <v>3</v>
      </c>
      <c r="P4" s="31"/>
      <c r="Q4" s="31"/>
      <c r="R4" s="32">
        <v>3</v>
      </c>
      <c r="S4" s="32">
        <v>3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2">
        <f t="shared" si="0"/>
        <v>31</v>
      </c>
      <c r="AU4" s="8"/>
      <c r="AV4" s="8"/>
    </row>
    <row r="5" spans="1:48" ht="15" customHeight="1">
      <c r="A5" s="12">
        <v>41202</v>
      </c>
      <c r="B5" s="31"/>
      <c r="C5" s="32">
        <v>2</v>
      </c>
      <c r="D5" s="32">
        <v>3</v>
      </c>
      <c r="E5" s="32">
        <v>2</v>
      </c>
      <c r="F5" s="32">
        <v>6</v>
      </c>
      <c r="G5" s="32">
        <v>2</v>
      </c>
      <c r="H5" s="32">
        <v>2</v>
      </c>
      <c r="I5" s="32">
        <v>2</v>
      </c>
      <c r="J5" s="31"/>
      <c r="K5" s="32">
        <v>3</v>
      </c>
      <c r="L5" s="32">
        <v>1</v>
      </c>
      <c r="M5" s="32">
        <v>2</v>
      </c>
      <c r="N5" s="32">
        <v>1</v>
      </c>
      <c r="O5" s="32">
        <v>3</v>
      </c>
      <c r="P5" s="31"/>
      <c r="Q5" s="32">
        <v>1</v>
      </c>
      <c r="R5" s="32">
        <v>2</v>
      </c>
      <c r="S5" s="32">
        <v>3</v>
      </c>
      <c r="T5" s="31"/>
      <c r="U5" s="32">
        <v>3</v>
      </c>
      <c r="V5" s="31"/>
      <c r="W5" s="32">
        <v>3</v>
      </c>
      <c r="X5" s="32">
        <v>2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>
        <v>3</v>
      </c>
      <c r="AM5" s="31"/>
      <c r="AN5" s="32">
        <v>1</v>
      </c>
      <c r="AO5" s="31"/>
      <c r="AP5" s="31"/>
      <c r="AQ5" s="31"/>
      <c r="AR5" s="31"/>
      <c r="AS5" s="32">
        <f t="shared" si="0"/>
        <v>47</v>
      </c>
      <c r="AU5" s="9"/>
      <c r="AV5" s="7" t="s">
        <v>55</v>
      </c>
    </row>
    <row r="6" spans="1:45" ht="15" customHeight="1">
      <c r="A6" s="12">
        <v>41203</v>
      </c>
      <c r="B6" s="31"/>
      <c r="C6" s="32">
        <v>2</v>
      </c>
      <c r="D6" s="32">
        <v>2</v>
      </c>
      <c r="E6" s="32">
        <v>3</v>
      </c>
      <c r="F6" s="32">
        <v>2</v>
      </c>
      <c r="G6" s="32">
        <v>2</v>
      </c>
      <c r="H6" s="31"/>
      <c r="I6" s="32">
        <v>2</v>
      </c>
      <c r="J6" s="31"/>
      <c r="K6" s="32">
        <v>3</v>
      </c>
      <c r="L6" s="32">
        <v>3</v>
      </c>
      <c r="M6" s="32">
        <v>2</v>
      </c>
      <c r="N6" s="31"/>
      <c r="O6" s="32">
        <v>3</v>
      </c>
      <c r="P6" s="31"/>
      <c r="Q6" s="31"/>
      <c r="R6" s="32">
        <v>3</v>
      </c>
      <c r="S6" s="32">
        <v>4</v>
      </c>
      <c r="T6" s="31"/>
      <c r="U6" s="32">
        <v>2</v>
      </c>
      <c r="V6" s="31"/>
      <c r="W6" s="32">
        <v>1</v>
      </c>
      <c r="X6" s="32">
        <v>2</v>
      </c>
      <c r="Y6" s="31"/>
      <c r="Z6" s="31"/>
      <c r="AA6" s="31"/>
      <c r="AB6" s="31"/>
      <c r="AC6" s="31"/>
      <c r="AD6" s="32">
        <v>3</v>
      </c>
      <c r="AE6" s="31"/>
      <c r="AF6" s="31"/>
      <c r="AG6" s="31"/>
      <c r="AH6" s="31"/>
      <c r="AI6" s="31"/>
      <c r="AJ6" s="32">
        <v>2</v>
      </c>
      <c r="AK6" s="32">
        <v>2</v>
      </c>
      <c r="AL6" s="32">
        <v>2</v>
      </c>
      <c r="AM6" s="32">
        <v>2</v>
      </c>
      <c r="AN6" s="32">
        <v>2</v>
      </c>
      <c r="AO6" s="31"/>
      <c r="AP6" s="31"/>
      <c r="AQ6" s="31"/>
      <c r="AR6" s="31"/>
      <c r="AS6" s="32">
        <f t="shared" si="0"/>
        <v>49</v>
      </c>
    </row>
    <row r="7" spans="1:45" ht="15" customHeight="1">
      <c r="A7" s="12">
        <v>41206</v>
      </c>
      <c r="B7" s="53"/>
      <c r="C7" s="53"/>
      <c r="D7" s="32">
        <v>2</v>
      </c>
      <c r="E7" s="32">
        <v>2</v>
      </c>
      <c r="F7" s="32">
        <v>3</v>
      </c>
      <c r="G7" s="53"/>
      <c r="H7" s="53"/>
      <c r="I7" s="32">
        <v>2</v>
      </c>
      <c r="J7" s="53"/>
      <c r="K7" s="32">
        <v>3</v>
      </c>
      <c r="L7" s="53"/>
      <c r="M7" s="32">
        <v>2</v>
      </c>
      <c r="N7" s="53"/>
      <c r="O7" s="53"/>
      <c r="P7" s="53"/>
      <c r="Q7" s="32">
        <v>2</v>
      </c>
      <c r="R7" s="32">
        <v>2</v>
      </c>
      <c r="S7" s="32">
        <v>3</v>
      </c>
      <c r="T7" s="53"/>
      <c r="U7" s="53"/>
      <c r="V7" s="53"/>
      <c r="W7" s="53"/>
      <c r="X7" s="32">
        <v>2</v>
      </c>
      <c r="Y7" s="53"/>
      <c r="Z7" s="53"/>
      <c r="AA7" s="53"/>
      <c r="AB7" s="53"/>
      <c r="AC7" s="53"/>
      <c r="AD7" s="32">
        <v>1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32">
        <f t="shared" si="0"/>
        <v>24</v>
      </c>
    </row>
    <row r="8" spans="1:45" ht="15" customHeight="1">
      <c r="A8" s="12">
        <v>41209</v>
      </c>
      <c r="B8" s="53"/>
      <c r="C8" s="32">
        <v>2</v>
      </c>
      <c r="D8" s="32">
        <v>4</v>
      </c>
      <c r="E8" s="32">
        <v>4</v>
      </c>
      <c r="F8" s="32">
        <v>2</v>
      </c>
      <c r="G8" s="53"/>
      <c r="H8" s="32">
        <v>3</v>
      </c>
      <c r="I8" s="32">
        <v>2</v>
      </c>
      <c r="J8" s="53"/>
      <c r="K8" s="32">
        <v>4</v>
      </c>
      <c r="L8" s="53"/>
      <c r="M8" s="32">
        <v>2</v>
      </c>
      <c r="N8" s="53"/>
      <c r="O8" s="53"/>
      <c r="P8" s="32">
        <v>1</v>
      </c>
      <c r="Q8" s="53"/>
      <c r="R8" s="32">
        <v>3</v>
      </c>
      <c r="S8" s="32">
        <v>3</v>
      </c>
      <c r="T8" s="53"/>
      <c r="U8" s="32">
        <v>2</v>
      </c>
      <c r="V8" s="53"/>
      <c r="W8" s="32">
        <v>1</v>
      </c>
      <c r="X8" s="32">
        <v>2</v>
      </c>
      <c r="Y8" s="53"/>
      <c r="Z8" s="53"/>
      <c r="AA8" s="53"/>
      <c r="AB8" s="53"/>
      <c r="AC8" s="53"/>
      <c r="AD8" s="32">
        <v>2</v>
      </c>
      <c r="AE8" s="32">
        <v>1</v>
      </c>
      <c r="AF8" s="53"/>
      <c r="AG8" s="53"/>
      <c r="AH8" s="53"/>
      <c r="AI8" s="53"/>
      <c r="AJ8" s="53"/>
      <c r="AK8" s="53"/>
      <c r="AL8" s="53"/>
      <c r="AM8" s="53"/>
      <c r="AN8" s="32">
        <v>2</v>
      </c>
      <c r="AO8" s="53"/>
      <c r="AP8" s="53"/>
      <c r="AQ8" s="53"/>
      <c r="AR8" s="53"/>
      <c r="AS8" s="32">
        <f t="shared" si="0"/>
        <v>40</v>
      </c>
    </row>
    <row r="9" spans="1:45" ht="15" customHeight="1">
      <c r="A9" s="12">
        <v>41210</v>
      </c>
      <c r="B9" s="53"/>
      <c r="C9" s="32">
        <v>1</v>
      </c>
      <c r="D9" s="32">
        <v>2</v>
      </c>
      <c r="E9" s="32">
        <v>5</v>
      </c>
      <c r="F9" s="32">
        <v>3</v>
      </c>
      <c r="G9" s="53"/>
      <c r="H9" s="32">
        <v>2</v>
      </c>
      <c r="I9" s="32">
        <v>4</v>
      </c>
      <c r="J9" s="53"/>
      <c r="K9" s="32">
        <v>1</v>
      </c>
      <c r="L9" s="53"/>
      <c r="M9" s="32">
        <v>2</v>
      </c>
      <c r="N9" s="53"/>
      <c r="O9" s="53"/>
      <c r="P9" s="53"/>
      <c r="Q9" s="53"/>
      <c r="R9" s="32">
        <v>2</v>
      </c>
      <c r="S9" s="32">
        <v>6</v>
      </c>
      <c r="T9" s="53"/>
      <c r="U9" s="32">
        <v>2</v>
      </c>
      <c r="V9" s="53"/>
      <c r="W9" s="32">
        <v>1</v>
      </c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32">
        <v>3</v>
      </c>
      <c r="AM9" s="32">
        <v>2</v>
      </c>
      <c r="AN9" s="53"/>
      <c r="AO9" s="53"/>
      <c r="AP9" s="53"/>
      <c r="AQ9" s="53"/>
      <c r="AR9" s="53"/>
      <c r="AS9" s="32">
        <f t="shared" si="0"/>
        <v>36</v>
      </c>
    </row>
    <row r="10" spans="1:45" ht="15" customHeight="1">
      <c r="A10" s="12">
        <v>41213</v>
      </c>
      <c r="B10" s="53"/>
      <c r="C10" s="32">
        <v>2</v>
      </c>
      <c r="D10" s="32">
        <v>2</v>
      </c>
      <c r="E10" s="32">
        <v>2</v>
      </c>
      <c r="F10" s="32">
        <v>3</v>
      </c>
      <c r="G10" s="53"/>
      <c r="H10" s="32">
        <v>3</v>
      </c>
      <c r="I10" s="32">
        <v>3</v>
      </c>
      <c r="J10" s="53"/>
      <c r="K10" s="32">
        <v>1</v>
      </c>
      <c r="L10" s="32">
        <v>2</v>
      </c>
      <c r="M10" s="32">
        <v>3</v>
      </c>
      <c r="N10" s="53"/>
      <c r="O10" s="53"/>
      <c r="P10" s="53"/>
      <c r="Q10" s="53"/>
      <c r="R10" s="32">
        <v>2</v>
      </c>
      <c r="S10" s="32">
        <v>6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32">
        <v>2</v>
      </c>
      <c r="AM10" s="53"/>
      <c r="AN10" s="32">
        <v>1</v>
      </c>
      <c r="AO10" s="53"/>
      <c r="AP10" s="53"/>
      <c r="AQ10" s="53"/>
      <c r="AR10" s="53"/>
      <c r="AS10" s="32">
        <f t="shared" si="0"/>
        <v>32</v>
      </c>
    </row>
    <row r="11" spans="1:45" ht="15" customHeight="1">
      <c r="A11" s="12">
        <v>41216</v>
      </c>
      <c r="B11" s="53"/>
      <c r="C11" s="32">
        <v>5</v>
      </c>
      <c r="D11" s="32">
        <v>3</v>
      </c>
      <c r="E11" s="32">
        <v>4</v>
      </c>
      <c r="F11" s="32">
        <v>3</v>
      </c>
      <c r="G11" s="53"/>
      <c r="H11" s="32">
        <v>2</v>
      </c>
      <c r="I11" s="32">
        <v>2</v>
      </c>
      <c r="J11" s="32">
        <v>1</v>
      </c>
      <c r="K11" s="32">
        <v>3</v>
      </c>
      <c r="L11" s="32">
        <v>2</v>
      </c>
      <c r="M11" s="32">
        <v>2</v>
      </c>
      <c r="N11" s="53"/>
      <c r="O11" s="53"/>
      <c r="P11" s="53"/>
      <c r="Q11" s="32">
        <v>3</v>
      </c>
      <c r="R11" s="32">
        <v>2</v>
      </c>
      <c r="S11" s="32">
        <v>3</v>
      </c>
      <c r="T11" s="53"/>
      <c r="U11" s="32">
        <v>3</v>
      </c>
      <c r="V11" s="53"/>
      <c r="W11" s="32">
        <v>3</v>
      </c>
      <c r="X11" s="32">
        <v>2</v>
      </c>
      <c r="Y11" s="53"/>
      <c r="Z11" s="32">
        <v>1</v>
      </c>
      <c r="AA11" s="53"/>
      <c r="AB11" s="53"/>
      <c r="AC11" s="53"/>
      <c r="AD11" s="53"/>
      <c r="AE11" s="53"/>
      <c r="AF11" s="53"/>
      <c r="AG11" s="53"/>
      <c r="AH11" s="53"/>
      <c r="AI11" s="32">
        <v>1</v>
      </c>
      <c r="AJ11" s="32">
        <v>2</v>
      </c>
      <c r="AK11" s="32">
        <v>3</v>
      </c>
      <c r="AL11" s="32">
        <v>3</v>
      </c>
      <c r="AM11" s="32">
        <v>2</v>
      </c>
      <c r="AN11" s="32">
        <v>3</v>
      </c>
      <c r="AO11" s="53"/>
      <c r="AP11" s="53"/>
      <c r="AQ11" s="53"/>
      <c r="AR11" s="53"/>
      <c r="AS11" s="32">
        <f t="shared" si="0"/>
        <v>58</v>
      </c>
    </row>
    <row r="12" spans="1:45" ht="15" customHeight="1">
      <c r="A12" s="12">
        <v>41217</v>
      </c>
      <c r="B12" s="53"/>
      <c r="C12" s="32">
        <v>3</v>
      </c>
      <c r="D12" s="32">
        <v>3</v>
      </c>
      <c r="E12" s="32">
        <v>1</v>
      </c>
      <c r="F12" s="32">
        <v>1</v>
      </c>
      <c r="G12" s="53"/>
      <c r="H12" s="53"/>
      <c r="I12" s="32">
        <v>2</v>
      </c>
      <c r="J12" s="53"/>
      <c r="K12" s="32">
        <v>1</v>
      </c>
      <c r="L12" s="53"/>
      <c r="M12" s="32">
        <v>1</v>
      </c>
      <c r="N12" s="53"/>
      <c r="O12" s="53"/>
      <c r="P12" s="53"/>
      <c r="Q12" s="53"/>
      <c r="R12" s="32">
        <v>2</v>
      </c>
      <c r="S12" s="32">
        <v>2</v>
      </c>
      <c r="T12" s="53"/>
      <c r="U12" s="32">
        <v>3</v>
      </c>
      <c r="V12" s="53"/>
      <c r="W12" s="53"/>
      <c r="X12" s="53"/>
      <c r="Y12" s="53"/>
      <c r="Z12" s="53"/>
      <c r="AA12" s="53"/>
      <c r="AB12" s="53"/>
      <c r="AC12" s="53"/>
      <c r="AD12" s="32">
        <v>2</v>
      </c>
      <c r="AE12" s="53"/>
      <c r="AF12" s="53"/>
      <c r="AG12" s="53"/>
      <c r="AH12" s="53"/>
      <c r="AI12" s="53"/>
      <c r="AJ12" s="53"/>
      <c r="AK12" s="32">
        <v>3</v>
      </c>
      <c r="AL12" s="53"/>
      <c r="AM12" s="32">
        <v>2</v>
      </c>
      <c r="AN12" s="53"/>
      <c r="AO12" s="32">
        <v>3</v>
      </c>
      <c r="AP12" s="53"/>
      <c r="AQ12" s="53"/>
      <c r="AR12" s="53"/>
      <c r="AS12" s="32">
        <f t="shared" si="0"/>
        <v>29</v>
      </c>
    </row>
    <row r="13" spans="1:45" ht="15" customHeight="1">
      <c r="A13" s="12">
        <v>41220</v>
      </c>
      <c r="B13" s="53"/>
      <c r="C13" s="32">
        <v>2</v>
      </c>
      <c r="D13" s="32">
        <v>3</v>
      </c>
      <c r="E13" s="32">
        <v>2</v>
      </c>
      <c r="F13" s="32">
        <v>2</v>
      </c>
      <c r="G13" s="53"/>
      <c r="H13" s="32">
        <v>2</v>
      </c>
      <c r="I13" s="32">
        <v>2</v>
      </c>
      <c r="J13" s="32">
        <v>1</v>
      </c>
      <c r="K13" s="32">
        <v>3</v>
      </c>
      <c r="L13" s="32">
        <v>1</v>
      </c>
      <c r="M13" s="32">
        <v>1</v>
      </c>
      <c r="N13" s="32">
        <v>3</v>
      </c>
      <c r="O13" s="32">
        <v>2</v>
      </c>
      <c r="P13" s="53"/>
      <c r="Q13" s="53"/>
      <c r="R13" s="32">
        <v>4</v>
      </c>
      <c r="S13" s="32">
        <v>6</v>
      </c>
      <c r="T13" s="53"/>
      <c r="U13" s="32">
        <v>2</v>
      </c>
      <c r="V13" s="53"/>
      <c r="W13" s="53"/>
      <c r="X13" s="32">
        <v>2</v>
      </c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32"/>
      <c r="AJ13" s="32">
        <v>4</v>
      </c>
      <c r="AK13" s="32">
        <v>1</v>
      </c>
      <c r="AL13" s="32">
        <v>2</v>
      </c>
      <c r="AM13" s="32">
        <v>2</v>
      </c>
      <c r="AN13" s="53"/>
      <c r="AO13" s="53"/>
      <c r="AP13" s="53"/>
      <c r="AQ13" s="53"/>
      <c r="AR13" s="53"/>
      <c r="AS13" s="32">
        <f t="shared" si="0"/>
        <v>47</v>
      </c>
    </row>
    <row r="14" spans="1:45" ht="15" customHeight="1">
      <c r="A14" s="15">
        <v>41223</v>
      </c>
      <c r="B14" s="54"/>
      <c r="C14" s="38"/>
      <c r="D14" s="38">
        <v>2</v>
      </c>
      <c r="E14" s="38">
        <v>1</v>
      </c>
      <c r="F14" s="38">
        <v>2</v>
      </c>
      <c r="G14" s="53"/>
      <c r="H14" s="53"/>
      <c r="I14" s="38">
        <v>2</v>
      </c>
      <c r="J14" s="38"/>
      <c r="K14" s="38">
        <v>1</v>
      </c>
      <c r="L14" s="53"/>
      <c r="M14" s="53"/>
      <c r="N14" s="53"/>
      <c r="O14" s="53"/>
      <c r="P14" s="53"/>
      <c r="Q14" s="55"/>
      <c r="R14" s="56">
        <v>1</v>
      </c>
      <c r="S14" s="56">
        <v>4</v>
      </c>
      <c r="T14" s="54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38">
        <v>2</v>
      </c>
      <c r="AJ14" s="38">
        <v>2</v>
      </c>
      <c r="AK14" s="53"/>
      <c r="AL14" s="53"/>
      <c r="AM14" s="53"/>
      <c r="AN14" s="53"/>
      <c r="AO14" s="53"/>
      <c r="AP14" s="53"/>
      <c r="AQ14" s="53"/>
      <c r="AR14" s="53"/>
      <c r="AS14" s="32">
        <f t="shared" si="0"/>
        <v>17</v>
      </c>
    </row>
    <row r="15" spans="1:45" ht="15" customHeight="1">
      <c r="A15" s="12">
        <v>41224</v>
      </c>
      <c r="B15" s="53"/>
      <c r="C15" s="32">
        <v>3</v>
      </c>
      <c r="D15" s="32">
        <v>2</v>
      </c>
      <c r="E15" s="32">
        <v>1</v>
      </c>
      <c r="F15" s="32">
        <v>2</v>
      </c>
      <c r="G15" s="53"/>
      <c r="H15" s="53"/>
      <c r="I15" s="32">
        <v>2</v>
      </c>
      <c r="J15" s="32">
        <v>2</v>
      </c>
      <c r="K15" s="32">
        <v>2</v>
      </c>
      <c r="L15" s="53"/>
      <c r="M15" s="53"/>
      <c r="N15" s="32">
        <v>3</v>
      </c>
      <c r="O15" s="53"/>
      <c r="P15" s="53"/>
      <c r="Q15" s="53"/>
      <c r="R15" s="32">
        <v>4</v>
      </c>
      <c r="S15" s="32">
        <v>6</v>
      </c>
      <c r="T15" s="53"/>
      <c r="U15" s="32">
        <v>2</v>
      </c>
      <c r="V15" s="53"/>
      <c r="W15" s="32">
        <v>1</v>
      </c>
      <c r="X15" s="32">
        <v>3</v>
      </c>
      <c r="Y15" s="53"/>
      <c r="Z15" s="53"/>
      <c r="AA15" s="53"/>
      <c r="AB15" s="53"/>
      <c r="AC15" s="53"/>
      <c r="AD15" s="53"/>
      <c r="AE15" s="53"/>
      <c r="AF15" s="53"/>
      <c r="AG15" s="32">
        <v>2</v>
      </c>
      <c r="AH15" s="32">
        <v>1</v>
      </c>
      <c r="AI15" s="32">
        <v>3</v>
      </c>
      <c r="AJ15" s="32">
        <v>1</v>
      </c>
      <c r="AK15" s="32">
        <v>4</v>
      </c>
      <c r="AL15" s="32">
        <v>2</v>
      </c>
      <c r="AM15" s="32">
        <v>2</v>
      </c>
      <c r="AN15" s="32">
        <v>2</v>
      </c>
      <c r="AO15" s="32">
        <v>2</v>
      </c>
      <c r="AP15" s="53"/>
      <c r="AQ15" s="53"/>
      <c r="AR15" s="53"/>
      <c r="AS15" s="32">
        <f t="shared" si="0"/>
        <v>52</v>
      </c>
    </row>
    <row r="16" spans="1:45" ht="15" customHeight="1">
      <c r="A16" s="12">
        <v>41227</v>
      </c>
      <c r="B16" s="53"/>
      <c r="C16" s="32">
        <v>1</v>
      </c>
      <c r="D16" s="32">
        <v>2</v>
      </c>
      <c r="E16" s="32">
        <v>4</v>
      </c>
      <c r="F16" s="32">
        <v>1</v>
      </c>
      <c r="G16" s="53"/>
      <c r="H16" s="53"/>
      <c r="I16" s="32">
        <v>4</v>
      </c>
      <c r="J16" s="32">
        <v>5</v>
      </c>
      <c r="K16" s="32">
        <v>3</v>
      </c>
      <c r="L16" s="53"/>
      <c r="M16" s="32">
        <v>3</v>
      </c>
      <c r="N16" s="32">
        <v>2</v>
      </c>
      <c r="O16" s="53"/>
      <c r="P16" s="53"/>
      <c r="Q16" s="53"/>
      <c r="R16" s="32">
        <v>1</v>
      </c>
      <c r="S16" s="32">
        <v>3</v>
      </c>
      <c r="T16" s="32">
        <v>2</v>
      </c>
      <c r="U16" s="32">
        <v>2</v>
      </c>
      <c r="V16" s="53"/>
      <c r="W16" s="32">
        <v>1</v>
      </c>
      <c r="X16" s="32">
        <v>1</v>
      </c>
      <c r="Y16" s="53"/>
      <c r="Z16" s="53"/>
      <c r="AA16" s="53"/>
      <c r="AB16" s="53"/>
      <c r="AC16" s="53"/>
      <c r="AD16" s="32">
        <v>2</v>
      </c>
      <c r="AE16" s="53"/>
      <c r="AF16" s="53"/>
      <c r="AG16" s="53"/>
      <c r="AH16" s="53"/>
      <c r="AI16" s="32">
        <v>2</v>
      </c>
      <c r="AJ16" s="32">
        <v>2</v>
      </c>
      <c r="AK16" s="32">
        <v>3</v>
      </c>
      <c r="AL16" s="32">
        <v>2</v>
      </c>
      <c r="AM16" s="32">
        <v>2</v>
      </c>
      <c r="AN16" s="32">
        <v>1</v>
      </c>
      <c r="AO16" s="53"/>
      <c r="AP16" s="53"/>
      <c r="AQ16" s="53"/>
      <c r="AR16" s="53"/>
      <c r="AS16" s="32">
        <f t="shared" si="0"/>
        <v>49</v>
      </c>
    </row>
    <row r="17" spans="1:45" ht="15" customHeight="1">
      <c r="A17" s="12">
        <v>41230</v>
      </c>
      <c r="B17" s="53"/>
      <c r="C17" s="32">
        <v>3</v>
      </c>
      <c r="D17" s="32">
        <v>3</v>
      </c>
      <c r="E17" s="32">
        <v>5</v>
      </c>
      <c r="F17" s="32">
        <v>5</v>
      </c>
      <c r="G17" s="53"/>
      <c r="H17" s="32">
        <v>3</v>
      </c>
      <c r="I17" s="32">
        <v>5</v>
      </c>
      <c r="J17" s="32">
        <v>3</v>
      </c>
      <c r="K17" s="32">
        <v>3</v>
      </c>
      <c r="L17" s="53"/>
      <c r="M17" s="53"/>
      <c r="N17" s="53"/>
      <c r="O17" s="32">
        <v>2</v>
      </c>
      <c r="P17" s="32">
        <v>1</v>
      </c>
      <c r="Q17" s="53"/>
      <c r="R17" s="32">
        <v>2</v>
      </c>
      <c r="S17" s="32">
        <v>3</v>
      </c>
      <c r="T17" s="32">
        <v>2</v>
      </c>
      <c r="U17" s="32">
        <v>3</v>
      </c>
      <c r="V17" s="53"/>
      <c r="W17" s="32">
        <v>1</v>
      </c>
      <c r="X17" s="32">
        <v>5</v>
      </c>
      <c r="Y17" s="53"/>
      <c r="Z17" s="53"/>
      <c r="AA17" s="53"/>
      <c r="AB17" s="53"/>
      <c r="AC17" s="53"/>
      <c r="AD17" s="32">
        <v>1</v>
      </c>
      <c r="AE17" s="53"/>
      <c r="AF17" s="53"/>
      <c r="AG17" s="53"/>
      <c r="AH17" s="53"/>
      <c r="AI17" s="32">
        <v>1</v>
      </c>
      <c r="AJ17" s="32">
        <v>1</v>
      </c>
      <c r="AK17" s="32">
        <v>2</v>
      </c>
      <c r="AL17" s="32">
        <v>1</v>
      </c>
      <c r="AM17" s="32">
        <v>2</v>
      </c>
      <c r="AN17" s="32">
        <v>1</v>
      </c>
      <c r="AO17" s="53"/>
      <c r="AP17" s="53"/>
      <c r="AQ17" s="53"/>
      <c r="AR17" s="53"/>
      <c r="AS17" s="32">
        <f t="shared" si="0"/>
        <v>58</v>
      </c>
    </row>
    <row r="18" spans="1:45" ht="15" customHeight="1">
      <c r="A18" s="12">
        <v>41231</v>
      </c>
      <c r="B18" s="53"/>
      <c r="C18" s="32">
        <v>3</v>
      </c>
      <c r="D18" s="32">
        <v>2</v>
      </c>
      <c r="E18" s="32">
        <v>1</v>
      </c>
      <c r="F18" s="32">
        <v>1</v>
      </c>
      <c r="G18" s="53"/>
      <c r="H18" s="32">
        <v>2</v>
      </c>
      <c r="I18" s="53"/>
      <c r="J18" s="32">
        <v>2</v>
      </c>
      <c r="K18" s="32">
        <v>6</v>
      </c>
      <c r="L18" s="53"/>
      <c r="M18" s="53"/>
      <c r="N18" s="32">
        <v>1</v>
      </c>
      <c r="O18" s="32">
        <v>1</v>
      </c>
      <c r="P18" s="53"/>
      <c r="Q18" s="53"/>
      <c r="R18" s="32">
        <v>1</v>
      </c>
      <c r="S18" s="32">
        <v>3</v>
      </c>
      <c r="T18" s="53"/>
      <c r="U18" s="32">
        <v>2</v>
      </c>
      <c r="V18" s="53"/>
      <c r="W18" s="32">
        <v>1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32">
        <v>1</v>
      </c>
      <c r="AI18" s="32">
        <v>1</v>
      </c>
      <c r="AJ18" s="32">
        <v>1</v>
      </c>
      <c r="AK18" s="32">
        <v>3</v>
      </c>
      <c r="AL18" s="32">
        <v>4</v>
      </c>
      <c r="AM18" s="53"/>
      <c r="AN18" s="53"/>
      <c r="AO18" s="53"/>
      <c r="AP18" s="53"/>
      <c r="AQ18" s="53"/>
      <c r="AR18" s="53"/>
      <c r="AS18" s="32">
        <f t="shared" si="0"/>
        <v>36</v>
      </c>
    </row>
    <row r="19" spans="1:45" ht="15" customHeight="1">
      <c r="A19" s="12">
        <v>41234</v>
      </c>
      <c r="B19" s="53"/>
      <c r="C19" s="32">
        <v>3</v>
      </c>
      <c r="D19" s="32">
        <v>2</v>
      </c>
      <c r="E19" s="32">
        <v>3</v>
      </c>
      <c r="F19" s="32">
        <v>4</v>
      </c>
      <c r="G19" s="53"/>
      <c r="H19" s="32">
        <v>2</v>
      </c>
      <c r="I19" s="32">
        <v>2</v>
      </c>
      <c r="J19" s="32">
        <v>3</v>
      </c>
      <c r="K19" s="32">
        <v>2</v>
      </c>
      <c r="L19" s="32">
        <v>2</v>
      </c>
      <c r="M19" s="32">
        <v>2</v>
      </c>
      <c r="N19" s="32">
        <v>2</v>
      </c>
      <c r="O19" s="32">
        <v>2</v>
      </c>
      <c r="P19" s="32">
        <v>3</v>
      </c>
      <c r="Q19" s="53"/>
      <c r="R19" s="32">
        <v>2</v>
      </c>
      <c r="S19" s="32">
        <v>6</v>
      </c>
      <c r="T19" s="53"/>
      <c r="U19" s="32">
        <v>4</v>
      </c>
      <c r="V19" s="53"/>
      <c r="W19" s="32">
        <v>2</v>
      </c>
      <c r="X19" s="32">
        <v>3</v>
      </c>
      <c r="Y19" s="53"/>
      <c r="Z19" s="53"/>
      <c r="AA19" s="53"/>
      <c r="AB19" s="53"/>
      <c r="AC19" s="53"/>
      <c r="AD19" s="32">
        <v>1</v>
      </c>
      <c r="AE19" s="32">
        <v>1</v>
      </c>
      <c r="AF19" s="53"/>
      <c r="AG19" s="53"/>
      <c r="AH19" s="32">
        <v>2</v>
      </c>
      <c r="AI19" s="53"/>
      <c r="AJ19" s="53"/>
      <c r="AK19" s="32">
        <v>1</v>
      </c>
      <c r="AL19" s="32">
        <v>3</v>
      </c>
      <c r="AM19" s="32">
        <v>1</v>
      </c>
      <c r="AN19" s="53"/>
      <c r="AO19" s="53"/>
      <c r="AP19" s="32">
        <v>2</v>
      </c>
      <c r="AQ19" s="53"/>
      <c r="AR19" s="53"/>
      <c r="AS19" s="32">
        <f t="shared" si="0"/>
        <v>60</v>
      </c>
    </row>
    <row r="20" spans="1:45" ht="15" customHeight="1">
      <c r="A20" s="12">
        <v>41235</v>
      </c>
      <c r="B20" s="53"/>
      <c r="C20" s="32">
        <v>2</v>
      </c>
      <c r="D20" s="32">
        <v>2</v>
      </c>
      <c r="E20" s="32">
        <v>3</v>
      </c>
      <c r="F20" s="32">
        <v>1</v>
      </c>
      <c r="G20" s="53"/>
      <c r="H20" s="32">
        <v>1</v>
      </c>
      <c r="I20" s="32">
        <v>5</v>
      </c>
      <c r="J20" s="32">
        <v>2</v>
      </c>
      <c r="K20" s="32">
        <v>2</v>
      </c>
      <c r="L20" s="53"/>
      <c r="M20" s="32">
        <v>1</v>
      </c>
      <c r="N20" s="53"/>
      <c r="O20" s="53"/>
      <c r="P20" s="53"/>
      <c r="Q20" s="53"/>
      <c r="R20" s="32">
        <v>1</v>
      </c>
      <c r="S20" s="32">
        <v>2</v>
      </c>
      <c r="T20" s="53"/>
      <c r="U20" s="32">
        <v>3</v>
      </c>
      <c r="V20" s="32">
        <v>2</v>
      </c>
      <c r="W20" s="53"/>
      <c r="X20" s="32">
        <v>3</v>
      </c>
      <c r="Y20" s="53"/>
      <c r="Z20" s="53"/>
      <c r="AA20" s="53"/>
      <c r="AB20" s="53"/>
      <c r="AC20" s="32">
        <v>2</v>
      </c>
      <c r="AD20" s="53"/>
      <c r="AE20" s="32">
        <v>3</v>
      </c>
      <c r="AF20" s="53"/>
      <c r="AG20" s="53"/>
      <c r="AH20" s="53"/>
      <c r="AI20" s="53"/>
      <c r="AJ20" s="32">
        <v>1</v>
      </c>
      <c r="AK20" s="53"/>
      <c r="AL20" s="32">
        <v>2</v>
      </c>
      <c r="AM20" s="53"/>
      <c r="AN20" s="53"/>
      <c r="AO20" s="32">
        <v>2</v>
      </c>
      <c r="AP20" s="53"/>
      <c r="AQ20" s="53"/>
      <c r="AR20" s="53"/>
      <c r="AS20" s="32">
        <f t="shared" si="0"/>
        <v>40</v>
      </c>
    </row>
    <row r="21" spans="1:45" ht="15" customHeight="1">
      <c r="A21" s="12">
        <v>41237</v>
      </c>
      <c r="B21" s="32">
        <v>2</v>
      </c>
      <c r="C21" s="32">
        <v>4</v>
      </c>
      <c r="D21" s="32">
        <v>2</v>
      </c>
      <c r="E21" s="32">
        <v>3</v>
      </c>
      <c r="F21" s="32">
        <v>2</v>
      </c>
      <c r="G21" s="53"/>
      <c r="H21" s="32">
        <v>3</v>
      </c>
      <c r="I21" s="32">
        <v>5</v>
      </c>
      <c r="J21" s="32">
        <v>3</v>
      </c>
      <c r="K21" s="32">
        <v>3</v>
      </c>
      <c r="L21" s="32">
        <v>2</v>
      </c>
      <c r="M21" s="53"/>
      <c r="N21" s="53"/>
      <c r="O21" s="32">
        <v>2</v>
      </c>
      <c r="P21" s="53"/>
      <c r="Q21" s="32">
        <v>3</v>
      </c>
      <c r="R21" s="32">
        <v>3</v>
      </c>
      <c r="S21" s="32">
        <v>3</v>
      </c>
      <c r="T21" s="53"/>
      <c r="U21" s="32">
        <v>6</v>
      </c>
      <c r="V21" s="53"/>
      <c r="W21" s="32">
        <v>2</v>
      </c>
      <c r="X21" s="32">
        <v>3</v>
      </c>
      <c r="Y21" s="53"/>
      <c r="Z21" s="53"/>
      <c r="AA21" s="53"/>
      <c r="AB21" s="53"/>
      <c r="AC21" s="32">
        <v>2</v>
      </c>
      <c r="AD21" s="53"/>
      <c r="AE21" s="32">
        <v>2</v>
      </c>
      <c r="AF21" s="53"/>
      <c r="AG21" s="32">
        <v>2</v>
      </c>
      <c r="AH21" s="53"/>
      <c r="AI21" s="53"/>
      <c r="AJ21" s="32">
        <v>3</v>
      </c>
      <c r="AK21" s="53"/>
      <c r="AL21" s="32">
        <v>3</v>
      </c>
      <c r="AM21" s="32">
        <v>2</v>
      </c>
      <c r="AN21" s="32">
        <v>3</v>
      </c>
      <c r="AO21" s="32">
        <v>3</v>
      </c>
      <c r="AP21" s="53"/>
      <c r="AQ21" s="53"/>
      <c r="AR21" s="53"/>
      <c r="AS21" s="32">
        <f t="shared" si="0"/>
        <v>71</v>
      </c>
    </row>
    <row r="22" spans="1:45" ht="15" customHeight="1">
      <c r="A22" s="12">
        <v>41238</v>
      </c>
      <c r="B22" s="53"/>
      <c r="C22" s="32">
        <v>3</v>
      </c>
      <c r="D22" s="32">
        <v>2</v>
      </c>
      <c r="E22" s="32">
        <v>2</v>
      </c>
      <c r="F22" s="32">
        <v>2</v>
      </c>
      <c r="G22" s="53"/>
      <c r="H22" s="53"/>
      <c r="I22" s="32">
        <v>2</v>
      </c>
      <c r="J22" s="32">
        <v>1</v>
      </c>
      <c r="K22" s="32">
        <v>3</v>
      </c>
      <c r="L22" s="53"/>
      <c r="M22" s="53"/>
      <c r="N22" s="32">
        <v>2</v>
      </c>
      <c r="O22" s="32">
        <v>1</v>
      </c>
      <c r="P22" s="53"/>
      <c r="Q22" s="53"/>
      <c r="R22" s="32">
        <v>4</v>
      </c>
      <c r="S22" s="32">
        <v>3</v>
      </c>
      <c r="T22" s="53"/>
      <c r="U22" s="32">
        <v>1</v>
      </c>
      <c r="V22" s="53"/>
      <c r="W22" s="32">
        <v>2</v>
      </c>
      <c r="X22" s="53"/>
      <c r="Y22" s="53"/>
      <c r="Z22" s="53"/>
      <c r="AA22" s="53"/>
      <c r="AB22" s="53"/>
      <c r="AC22" s="32">
        <v>3</v>
      </c>
      <c r="AD22" s="53"/>
      <c r="AE22" s="53"/>
      <c r="AF22" s="53"/>
      <c r="AG22" s="53"/>
      <c r="AH22" s="53"/>
      <c r="AI22" s="53"/>
      <c r="AJ22" s="53"/>
      <c r="AK22" s="32">
        <v>1</v>
      </c>
      <c r="AL22" s="32">
        <v>1</v>
      </c>
      <c r="AM22" s="53"/>
      <c r="AN22" s="53"/>
      <c r="AO22" s="53"/>
      <c r="AP22" s="53"/>
      <c r="AQ22" s="53"/>
      <c r="AR22" s="53"/>
      <c r="AS22" s="32">
        <f t="shared" si="0"/>
        <v>33</v>
      </c>
    </row>
    <row r="23" spans="1:45" ht="15" customHeight="1">
      <c r="A23" s="12">
        <v>41241</v>
      </c>
      <c r="B23" s="53"/>
      <c r="C23" s="32">
        <v>2</v>
      </c>
      <c r="D23" s="32">
        <v>2</v>
      </c>
      <c r="E23" s="32">
        <v>2</v>
      </c>
      <c r="F23" s="32">
        <v>2</v>
      </c>
      <c r="G23" s="32">
        <v>2</v>
      </c>
      <c r="H23" s="32">
        <v>1</v>
      </c>
      <c r="I23" s="32">
        <v>3</v>
      </c>
      <c r="J23" s="32">
        <v>3</v>
      </c>
      <c r="K23" s="32">
        <v>2</v>
      </c>
      <c r="L23" s="53"/>
      <c r="M23" s="32">
        <v>1</v>
      </c>
      <c r="N23" s="53"/>
      <c r="O23" s="53"/>
      <c r="P23" s="53"/>
      <c r="Q23" s="53"/>
      <c r="R23" s="32">
        <v>2</v>
      </c>
      <c r="S23" s="32">
        <v>3</v>
      </c>
      <c r="T23" s="53"/>
      <c r="U23" s="32">
        <v>5</v>
      </c>
      <c r="V23" s="53"/>
      <c r="W23" s="32">
        <v>1</v>
      </c>
      <c r="X23" s="32">
        <v>3</v>
      </c>
      <c r="Y23" s="53"/>
      <c r="Z23" s="53"/>
      <c r="AA23" s="53"/>
      <c r="AB23" s="53"/>
      <c r="AC23" s="32">
        <v>1</v>
      </c>
      <c r="AD23" s="32">
        <v>2</v>
      </c>
      <c r="AE23" s="53"/>
      <c r="AF23" s="53"/>
      <c r="AG23" s="53"/>
      <c r="AH23" s="53"/>
      <c r="AI23" s="53"/>
      <c r="AJ23" s="32">
        <v>1</v>
      </c>
      <c r="AK23" s="53"/>
      <c r="AL23" s="32">
        <v>3</v>
      </c>
      <c r="AM23" s="53"/>
      <c r="AN23" s="32">
        <v>1</v>
      </c>
      <c r="AO23" s="53"/>
      <c r="AP23" s="53"/>
      <c r="AQ23" s="53"/>
      <c r="AR23" s="53"/>
      <c r="AS23" s="32">
        <f t="shared" si="0"/>
        <v>42</v>
      </c>
    </row>
    <row r="24" spans="1:45" ht="15" customHeight="1">
      <c r="A24" s="16">
        <v>41244</v>
      </c>
      <c r="B24" s="53"/>
      <c r="C24" s="32">
        <v>4</v>
      </c>
      <c r="D24" s="32">
        <v>2</v>
      </c>
      <c r="E24" s="32">
        <v>2</v>
      </c>
      <c r="F24" s="32">
        <v>3</v>
      </c>
      <c r="G24" s="53"/>
      <c r="H24" s="32">
        <v>4</v>
      </c>
      <c r="I24" s="32">
        <v>3</v>
      </c>
      <c r="J24" s="32">
        <v>5</v>
      </c>
      <c r="K24" s="32">
        <v>2</v>
      </c>
      <c r="L24" s="53"/>
      <c r="M24" s="32">
        <v>3</v>
      </c>
      <c r="N24" s="53"/>
      <c r="O24" s="53"/>
      <c r="P24" s="53"/>
      <c r="Q24" s="32">
        <v>3</v>
      </c>
      <c r="R24" s="32">
        <v>3</v>
      </c>
      <c r="S24" s="32">
        <v>2</v>
      </c>
      <c r="T24" s="53"/>
      <c r="U24" s="32">
        <v>4</v>
      </c>
      <c r="V24" s="53"/>
      <c r="W24" s="32">
        <v>3</v>
      </c>
      <c r="X24" s="32">
        <v>3</v>
      </c>
      <c r="Y24" s="53"/>
      <c r="Z24" s="53"/>
      <c r="AA24" s="53"/>
      <c r="AB24" s="53"/>
      <c r="AC24" s="32">
        <v>3</v>
      </c>
      <c r="AD24" s="32">
        <v>1</v>
      </c>
      <c r="AE24" s="32">
        <v>2</v>
      </c>
      <c r="AF24" s="53"/>
      <c r="AG24" s="53"/>
      <c r="AH24" s="53"/>
      <c r="AI24" s="53"/>
      <c r="AJ24" s="32">
        <v>2</v>
      </c>
      <c r="AK24" s="53"/>
      <c r="AL24" s="32">
        <v>1</v>
      </c>
      <c r="AM24" s="53"/>
      <c r="AN24" s="32">
        <v>1</v>
      </c>
      <c r="AO24" s="32">
        <v>2</v>
      </c>
      <c r="AP24" s="53"/>
      <c r="AQ24" s="53"/>
      <c r="AR24" s="53"/>
      <c r="AS24" s="32">
        <f t="shared" si="0"/>
        <v>58</v>
      </c>
    </row>
    <row r="25" spans="1:45" ht="15" customHeight="1">
      <c r="A25" s="12">
        <v>41245</v>
      </c>
      <c r="B25" s="32">
        <v>1</v>
      </c>
      <c r="C25" s="32">
        <v>2</v>
      </c>
      <c r="D25" s="32">
        <v>3</v>
      </c>
      <c r="E25" s="32">
        <v>2</v>
      </c>
      <c r="F25" s="32">
        <v>2</v>
      </c>
      <c r="G25" s="53"/>
      <c r="H25" s="32">
        <v>2</v>
      </c>
      <c r="I25" s="32">
        <v>3</v>
      </c>
      <c r="J25" s="32">
        <v>3</v>
      </c>
      <c r="K25" s="32">
        <v>3</v>
      </c>
      <c r="L25" s="53"/>
      <c r="M25" s="32">
        <v>2</v>
      </c>
      <c r="N25" s="32">
        <v>1</v>
      </c>
      <c r="O25" s="32">
        <v>1</v>
      </c>
      <c r="P25" s="53"/>
      <c r="Q25" s="32">
        <v>4</v>
      </c>
      <c r="R25" s="32">
        <v>2</v>
      </c>
      <c r="S25" s="32">
        <v>3</v>
      </c>
      <c r="T25" s="53"/>
      <c r="U25" s="32">
        <v>1</v>
      </c>
      <c r="V25" s="53"/>
      <c r="W25" s="32">
        <v>3</v>
      </c>
      <c r="X25" s="32">
        <v>2</v>
      </c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32">
        <v>2</v>
      </c>
      <c r="AM25" s="32">
        <v>3</v>
      </c>
      <c r="AN25" s="53"/>
      <c r="AO25" s="32">
        <v>3</v>
      </c>
      <c r="AP25" s="53"/>
      <c r="AQ25" s="53"/>
      <c r="AR25" s="53"/>
      <c r="AS25" s="32">
        <f t="shared" si="0"/>
        <v>48</v>
      </c>
    </row>
    <row r="26" spans="1:45" ht="15" customHeight="1">
      <c r="A26" s="12">
        <v>41248</v>
      </c>
      <c r="B26" s="32">
        <v>1</v>
      </c>
      <c r="C26" s="32">
        <v>2</v>
      </c>
      <c r="D26" s="32">
        <v>2</v>
      </c>
      <c r="E26" s="32">
        <v>2</v>
      </c>
      <c r="F26" s="32">
        <v>3</v>
      </c>
      <c r="G26" s="53"/>
      <c r="H26" s="32">
        <v>3</v>
      </c>
      <c r="I26" s="32">
        <v>3</v>
      </c>
      <c r="J26" s="32">
        <v>2</v>
      </c>
      <c r="K26" s="32">
        <v>3</v>
      </c>
      <c r="L26" s="32">
        <v>2</v>
      </c>
      <c r="M26" s="53"/>
      <c r="N26" s="32">
        <v>1</v>
      </c>
      <c r="O26" s="53"/>
      <c r="P26" s="53"/>
      <c r="Q26" s="32">
        <v>2</v>
      </c>
      <c r="R26" s="32">
        <v>3</v>
      </c>
      <c r="S26" s="32">
        <v>3</v>
      </c>
      <c r="T26" s="53"/>
      <c r="U26" s="32">
        <v>3</v>
      </c>
      <c r="V26" s="53"/>
      <c r="W26" s="32">
        <v>2</v>
      </c>
      <c r="X26" s="32">
        <v>2</v>
      </c>
      <c r="Y26" s="53"/>
      <c r="Z26" s="53"/>
      <c r="AA26" s="53"/>
      <c r="AB26" s="53"/>
      <c r="AC26" s="53"/>
      <c r="AD26" s="32">
        <v>3</v>
      </c>
      <c r="AE26" s="53"/>
      <c r="AF26" s="53"/>
      <c r="AG26" s="53"/>
      <c r="AH26" s="53"/>
      <c r="AI26" s="53"/>
      <c r="AJ26" s="53"/>
      <c r="AK26" s="53"/>
      <c r="AL26" s="32">
        <v>1</v>
      </c>
      <c r="AM26" s="53"/>
      <c r="AN26" s="53"/>
      <c r="AO26" s="53"/>
      <c r="AP26" s="53"/>
      <c r="AQ26" s="53"/>
      <c r="AR26" s="53"/>
      <c r="AS26" s="32">
        <f t="shared" si="0"/>
        <v>43</v>
      </c>
    </row>
    <row r="27" spans="1:45" ht="15" customHeight="1">
      <c r="A27" s="12">
        <v>41251</v>
      </c>
      <c r="B27" s="32">
        <v>3</v>
      </c>
      <c r="C27" s="32">
        <v>2</v>
      </c>
      <c r="D27" s="32">
        <v>3</v>
      </c>
      <c r="E27" s="32">
        <v>3</v>
      </c>
      <c r="F27" s="32">
        <v>2</v>
      </c>
      <c r="G27" s="53"/>
      <c r="H27" s="32"/>
      <c r="I27" s="32">
        <v>3</v>
      </c>
      <c r="J27" s="32">
        <v>3</v>
      </c>
      <c r="K27" s="32">
        <v>1</v>
      </c>
      <c r="L27" s="32">
        <v>6</v>
      </c>
      <c r="M27" s="32">
        <v>3</v>
      </c>
      <c r="N27" s="32">
        <v>2</v>
      </c>
      <c r="O27" s="32">
        <v>2</v>
      </c>
      <c r="P27" s="32">
        <v>3</v>
      </c>
      <c r="Q27" s="32">
        <v>3</v>
      </c>
      <c r="R27" s="32">
        <v>5</v>
      </c>
      <c r="S27" s="32">
        <v>2</v>
      </c>
      <c r="T27" s="32">
        <v>2</v>
      </c>
      <c r="U27" s="32">
        <v>3</v>
      </c>
      <c r="V27" s="53"/>
      <c r="W27" s="32">
        <v>3</v>
      </c>
      <c r="X27" s="32">
        <v>1</v>
      </c>
      <c r="Y27" s="32">
        <v>3</v>
      </c>
      <c r="Z27" s="32">
        <v>1</v>
      </c>
      <c r="AA27" s="32">
        <v>3</v>
      </c>
      <c r="AB27" s="32">
        <v>2</v>
      </c>
      <c r="AC27" s="32">
        <v>3</v>
      </c>
      <c r="AD27" s="32">
        <v>5</v>
      </c>
      <c r="AE27" s="32">
        <v>2</v>
      </c>
      <c r="AF27" s="32">
        <v>2</v>
      </c>
      <c r="AG27" s="53"/>
      <c r="AH27" s="53"/>
      <c r="AI27" s="53"/>
      <c r="AJ27" s="32">
        <v>2</v>
      </c>
      <c r="AK27" s="53"/>
      <c r="AL27" s="32">
        <v>2</v>
      </c>
      <c r="AM27" s="53"/>
      <c r="AN27" s="32">
        <v>1</v>
      </c>
      <c r="AO27" s="53"/>
      <c r="AP27" s="53"/>
      <c r="AQ27" s="53"/>
      <c r="AR27" s="53"/>
      <c r="AS27" s="32">
        <f t="shared" si="0"/>
        <v>81</v>
      </c>
    </row>
    <row r="28" spans="1:45" ht="15" customHeight="1">
      <c r="A28" s="12">
        <v>41252</v>
      </c>
      <c r="B28" s="32">
        <v>3</v>
      </c>
      <c r="C28" s="32">
        <v>2</v>
      </c>
      <c r="D28" s="32">
        <v>2</v>
      </c>
      <c r="E28" s="32">
        <v>3</v>
      </c>
      <c r="F28" s="32">
        <v>1</v>
      </c>
      <c r="G28" s="53"/>
      <c r="H28" s="32">
        <v>2</v>
      </c>
      <c r="I28" s="32">
        <v>3</v>
      </c>
      <c r="J28" s="32">
        <v>3</v>
      </c>
      <c r="K28" s="53"/>
      <c r="L28" s="32">
        <v>2</v>
      </c>
      <c r="M28" s="32">
        <v>2</v>
      </c>
      <c r="N28" s="53"/>
      <c r="O28" s="53"/>
      <c r="P28" s="53"/>
      <c r="Q28" s="32">
        <v>2</v>
      </c>
      <c r="R28" s="32">
        <v>3</v>
      </c>
      <c r="S28" s="32">
        <v>2</v>
      </c>
      <c r="T28" s="53"/>
      <c r="U28" s="32">
        <v>2</v>
      </c>
      <c r="V28" s="53"/>
      <c r="W28" s="32">
        <v>1</v>
      </c>
      <c r="X28" s="32">
        <v>1</v>
      </c>
      <c r="Y28" s="32">
        <v>3</v>
      </c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32">
        <v>2</v>
      </c>
      <c r="AM28" s="53"/>
      <c r="AN28" s="32">
        <v>2</v>
      </c>
      <c r="AO28" s="32">
        <v>1</v>
      </c>
      <c r="AP28" s="53"/>
      <c r="AQ28" s="53"/>
      <c r="AR28" s="53"/>
      <c r="AS28" s="32">
        <f t="shared" si="0"/>
        <v>42</v>
      </c>
    </row>
    <row r="29" spans="1:45" ht="15" customHeight="1">
      <c r="A29" s="12">
        <v>41255</v>
      </c>
      <c r="B29" s="32">
        <v>1</v>
      </c>
      <c r="C29" s="32">
        <v>1</v>
      </c>
      <c r="D29" s="32">
        <v>4</v>
      </c>
      <c r="E29" s="32">
        <v>5</v>
      </c>
      <c r="F29" s="32">
        <v>3</v>
      </c>
      <c r="G29" s="53"/>
      <c r="H29" s="32"/>
      <c r="I29" s="32">
        <v>3</v>
      </c>
      <c r="J29" s="32">
        <v>3</v>
      </c>
      <c r="K29" s="32">
        <v>2</v>
      </c>
      <c r="L29" s="53"/>
      <c r="M29" s="32">
        <v>3</v>
      </c>
      <c r="N29" s="32">
        <v>1</v>
      </c>
      <c r="O29" s="53"/>
      <c r="P29" s="53"/>
      <c r="Q29" s="32">
        <v>3</v>
      </c>
      <c r="R29" s="32">
        <v>3</v>
      </c>
      <c r="S29" s="32">
        <v>3</v>
      </c>
      <c r="T29" s="53"/>
      <c r="U29" s="32">
        <v>1</v>
      </c>
      <c r="V29" s="53"/>
      <c r="W29" s="32">
        <v>2</v>
      </c>
      <c r="X29" s="32">
        <v>1</v>
      </c>
      <c r="Y29" s="32">
        <v>2</v>
      </c>
      <c r="Z29" s="53"/>
      <c r="AA29" s="53"/>
      <c r="AB29" s="53"/>
      <c r="AC29" s="32">
        <v>2</v>
      </c>
      <c r="AD29" s="32">
        <v>1</v>
      </c>
      <c r="AE29" s="32">
        <v>2</v>
      </c>
      <c r="AF29" s="53"/>
      <c r="AG29" s="53"/>
      <c r="AH29" s="53"/>
      <c r="AI29" s="53"/>
      <c r="AJ29" s="53"/>
      <c r="AK29" s="53"/>
      <c r="AL29" s="53"/>
      <c r="AM29" s="53"/>
      <c r="AN29" s="32">
        <v>2</v>
      </c>
      <c r="AO29" s="53"/>
      <c r="AP29" s="53"/>
      <c r="AQ29" s="53"/>
      <c r="AR29" s="53"/>
      <c r="AS29" s="32">
        <f t="shared" si="0"/>
        <v>48</v>
      </c>
    </row>
    <row r="30" spans="1:45" ht="15" customHeight="1">
      <c r="A30" s="12">
        <v>41258</v>
      </c>
      <c r="B30" s="32">
        <v>2</v>
      </c>
      <c r="C30" s="32">
        <v>5</v>
      </c>
      <c r="D30" s="32">
        <v>3</v>
      </c>
      <c r="E30" s="32">
        <v>2</v>
      </c>
      <c r="F30" s="32">
        <v>2</v>
      </c>
      <c r="G30" s="53"/>
      <c r="H30" s="32">
        <v>3</v>
      </c>
      <c r="I30" s="32">
        <v>3</v>
      </c>
      <c r="J30" s="32">
        <v>2</v>
      </c>
      <c r="K30" s="53"/>
      <c r="L30" s="53"/>
      <c r="M30" s="32">
        <v>2</v>
      </c>
      <c r="N30" s="53"/>
      <c r="O30" s="53"/>
      <c r="P30" s="53"/>
      <c r="Q30" s="32">
        <v>2</v>
      </c>
      <c r="R30" s="32">
        <v>3</v>
      </c>
      <c r="S30" s="32">
        <v>3</v>
      </c>
      <c r="T30" s="53"/>
      <c r="U30" s="32">
        <v>2</v>
      </c>
      <c r="V30" s="53"/>
      <c r="W30" s="32">
        <v>3</v>
      </c>
      <c r="X30" s="32">
        <v>2</v>
      </c>
      <c r="Y30" s="53"/>
      <c r="Z30" s="32">
        <v>1</v>
      </c>
      <c r="AA30" s="53"/>
      <c r="AB30" s="53"/>
      <c r="AC30" s="32">
        <v>2</v>
      </c>
      <c r="AD30" s="32">
        <v>1</v>
      </c>
      <c r="AE30" s="53"/>
      <c r="AF30" s="53"/>
      <c r="AG30" s="53"/>
      <c r="AH30" s="32">
        <v>1</v>
      </c>
      <c r="AI30" s="32">
        <v>3</v>
      </c>
      <c r="AJ30" s="32">
        <v>2</v>
      </c>
      <c r="AK30" s="32">
        <v>3</v>
      </c>
      <c r="AL30" s="32">
        <v>2</v>
      </c>
      <c r="AM30" s="32">
        <v>1</v>
      </c>
      <c r="AN30" s="32">
        <v>2</v>
      </c>
      <c r="AO30" s="32">
        <v>2</v>
      </c>
      <c r="AP30" s="53"/>
      <c r="AQ30" s="53"/>
      <c r="AR30" s="53"/>
      <c r="AS30" s="32">
        <f t="shared" si="0"/>
        <v>59</v>
      </c>
    </row>
    <row r="31" spans="1:45" ht="15" customHeight="1">
      <c r="A31" s="12">
        <v>41259</v>
      </c>
      <c r="B31" s="53"/>
      <c r="C31" s="32">
        <v>3</v>
      </c>
      <c r="D31" s="32">
        <v>2</v>
      </c>
      <c r="E31" s="32">
        <v>2</v>
      </c>
      <c r="F31" s="32">
        <v>2</v>
      </c>
      <c r="G31" s="32">
        <v>2</v>
      </c>
      <c r="H31" s="53"/>
      <c r="I31" s="32">
        <v>3</v>
      </c>
      <c r="J31" s="32">
        <v>3</v>
      </c>
      <c r="K31" s="53"/>
      <c r="L31" s="53"/>
      <c r="M31" s="32">
        <v>2</v>
      </c>
      <c r="N31" s="53"/>
      <c r="O31" s="53"/>
      <c r="P31" s="53"/>
      <c r="Q31" s="53"/>
      <c r="R31" s="32">
        <v>3</v>
      </c>
      <c r="S31" s="32">
        <v>3</v>
      </c>
      <c r="T31" s="53"/>
      <c r="U31" s="32">
        <v>1</v>
      </c>
      <c r="V31" s="53"/>
      <c r="W31" s="32">
        <v>1</v>
      </c>
      <c r="X31" s="32">
        <v>1</v>
      </c>
      <c r="Y31" s="53"/>
      <c r="Z31" s="53"/>
      <c r="AA31" s="53"/>
      <c r="AB31" s="53"/>
      <c r="AC31" s="53"/>
      <c r="AD31" s="32">
        <v>3</v>
      </c>
      <c r="AE31" s="32">
        <v>2</v>
      </c>
      <c r="AF31" s="53"/>
      <c r="AG31" s="53"/>
      <c r="AH31" s="53"/>
      <c r="AI31" s="53"/>
      <c r="AJ31" s="32">
        <v>2</v>
      </c>
      <c r="AK31" s="53"/>
      <c r="AL31" s="53"/>
      <c r="AM31" s="32">
        <v>2</v>
      </c>
      <c r="AN31" s="32">
        <v>1</v>
      </c>
      <c r="AO31" s="53"/>
      <c r="AP31" s="53"/>
      <c r="AQ31" s="53"/>
      <c r="AR31" s="53"/>
      <c r="AS31" s="32">
        <f t="shared" si="0"/>
        <v>38</v>
      </c>
    </row>
    <row r="32" spans="1:45" ht="15" customHeight="1">
      <c r="A32" s="12">
        <v>41262</v>
      </c>
      <c r="B32" s="53"/>
      <c r="C32" s="32">
        <v>2</v>
      </c>
      <c r="D32" s="32">
        <v>3</v>
      </c>
      <c r="E32" s="32">
        <v>4</v>
      </c>
      <c r="F32" s="32">
        <v>2</v>
      </c>
      <c r="G32" s="53"/>
      <c r="H32" s="32">
        <v>2</v>
      </c>
      <c r="I32" s="32">
        <v>5</v>
      </c>
      <c r="J32" s="32">
        <v>2</v>
      </c>
      <c r="K32" s="32">
        <v>3</v>
      </c>
      <c r="L32" s="53"/>
      <c r="M32" s="32">
        <v>1</v>
      </c>
      <c r="N32" s="53"/>
      <c r="O32" s="32">
        <v>1</v>
      </c>
      <c r="P32" s="53"/>
      <c r="Q32" s="32">
        <v>2</v>
      </c>
      <c r="R32" s="32">
        <v>3</v>
      </c>
      <c r="S32" s="32">
        <v>2</v>
      </c>
      <c r="T32" s="53"/>
      <c r="U32" s="32">
        <v>2</v>
      </c>
      <c r="V32" s="53"/>
      <c r="W32" s="32">
        <v>3</v>
      </c>
      <c r="X32" s="32">
        <v>2</v>
      </c>
      <c r="Y32" s="53"/>
      <c r="Z32" s="53"/>
      <c r="AA32" s="53"/>
      <c r="AB32" s="53"/>
      <c r="AC32" s="53"/>
      <c r="AD32" s="32">
        <v>1</v>
      </c>
      <c r="AE32" s="32">
        <v>1</v>
      </c>
      <c r="AF32" s="53"/>
      <c r="AG32" s="53"/>
      <c r="AH32" s="32">
        <v>1</v>
      </c>
      <c r="AI32" s="32">
        <v>3</v>
      </c>
      <c r="AJ32" s="53"/>
      <c r="AK32" s="32"/>
      <c r="AL32" s="32">
        <v>3</v>
      </c>
      <c r="AM32" s="32">
        <v>1</v>
      </c>
      <c r="AN32" s="32">
        <v>2</v>
      </c>
      <c r="AO32" s="53"/>
      <c r="AP32" s="53"/>
      <c r="AQ32" s="53"/>
      <c r="AR32" s="32">
        <v>2</v>
      </c>
      <c r="AS32" s="32">
        <f t="shared" si="0"/>
        <v>53</v>
      </c>
    </row>
    <row r="33" spans="1:45" ht="15" customHeight="1">
      <c r="A33" s="12">
        <v>41265</v>
      </c>
      <c r="B33" s="53"/>
      <c r="C33" s="32">
        <v>2</v>
      </c>
      <c r="D33" s="32">
        <v>2</v>
      </c>
      <c r="E33" s="32">
        <v>3</v>
      </c>
      <c r="F33" s="53"/>
      <c r="G33" s="53"/>
      <c r="H33" s="53"/>
      <c r="I33" s="32">
        <v>3</v>
      </c>
      <c r="J33" s="32">
        <v>3</v>
      </c>
      <c r="K33" s="32">
        <v>2</v>
      </c>
      <c r="L33" s="53"/>
      <c r="M33" s="32">
        <v>3</v>
      </c>
      <c r="N33" s="32">
        <v>3</v>
      </c>
      <c r="O33" s="53"/>
      <c r="P33" s="53"/>
      <c r="Q33" s="32">
        <v>2</v>
      </c>
      <c r="R33" s="32">
        <v>2</v>
      </c>
      <c r="S33" s="32">
        <v>2</v>
      </c>
      <c r="T33" s="53"/>
      <c r="U33" s="32">
        <v>1</v>
      </c>
      <c r="V33" s="53"/>
      <c r="W33" s="32">
        <v>1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32">
        <v>3</v>
      </c>
      <c r="AI33" s="32">
        <v>2</v>
      </c>
      <c r="AJ33" s="53"/>
      <c r="AK33" s="32">
        <v>2</v>
      </c>
      <c r="AL33" s="53"/>
      <c r="AM33" s="53"/>
      <c r="AN33" s="53"/>
      <c r="AO33" s="53"/>
      <c r="AP33" s="53"/>
      <c r="AQ33" s="32">
        <v>3</v>
      </c>
      <c r="AR33" s="53"/>
      <c r="AS33" s="32">
        <f t="shared" si="0"/>
        <v>39</v>
      </c>
    </row>
    <row r="34" spans="1:45" ht="15" customHeight="1">
      <c r="A34" s="12">
        <v>41266</v>
      </c>
      <c r="B34" s="53"/>
      <c r="C34" s="53"/>
      <c r="D34" s="32">
        <v>1</v>
      </c>
      <c r="E34" s="53"/>
      <c r="F34" s="32">
        <v>2</v>
      </c>
      <c r="G34" s="53"/>
      <c r="H34" s="53"/>
      <c r="I34" s="32">
        <v>4</v>
      </c>
      <c r="J34" s="32">
        <v>3</v>
      </c>
      <c r="K34" s="32">
        <v>2</v>
      </c>
      <c r="L34" s="53"/>
      <c r="M34" s="32">
        <v>1</v>
      </c>
      <c r="N34" s="53"/>
      <c r="O34" s="53"/>
      <c r="P34" s="53"/>
      <c r="Q34" s="32">
        <v>2</v>
      </c>
      <c r="R34" s="32">
        <v>2</v>
      </c>
      <c r="S34" s="32">
        <v>3</v>
      </c>
      <c r="T34" s="53"/>
      <c r="U34" s="32">
        <v>1</v>
      </c>
      <c r="V34" s="53"/>
      <c r="W34" s="32">
        <v>2</v>
      </c>
      <c r="X34" s="32">
        <v>3</v>
      </c>
      <c r="Y34" s="53"/>
      <c r="Z34" s="53"/>
      <c r="AA34" s="53"/>
      <c r="AB34" s="53"/>
      <c r="AC34" s="53"/>
      <c r="AD34" s="53"/>
      <c r="AE34" s="53"/>
      <c r="AF34" s="53"/>
      <c r="AG34" s="53"/>
      <c r="AH34" s="32">
        <v>2</v>
      </c>
      <c r="AI34" s="32">
        <v>2</v>
      </c>
      <c r="AJ34" s="53"/>
      <c r="AK34" s="53"/>
      <c r="AL34" s="32">
        <v>1</v>
      </c>
      <c r="AM34" s="53"/>
      <c r="AN34" s="53"/>
      <c r="AO34" s="53"/>
      <c r="AP34" s="53"/>
      <c r="AQ34" s="53"/>
      <c r="AR34" s="53"/>
      <c r="AS34" s="32">
        <f t="shared" si="0"/>
        <v>31</v>
      </c>
    </row>
    <row r="35" spans="1:45" ht="15" customHeight="1">
      <c r="A35" s="12">
        <v>41269</v>
      </c>
      <c r="B35" s="53"/>
      <c r="C35" s="32">
        <v>3</v>
      </c>
      <c r="D35" s="53"/>
      <c r="E35" s="53"/>
      <c r="F35" s="53"/>
      <c r="G35" s="53"/>
      <c r="H35" s="53"/>
      <c r="I35" s="32">
        <v>1</v>
      </c>
      <c r="J35" s="32">
        <v>2</v>
      </c>
      <c r="K35" s="32">
        <v>3</v>
      </c>
      <c r="L35" s="53"/>
      <c r="M35" s="32">
        <v>3</v>
      </c>
      <c r="N35" s="53"/>
      <c r="O35" s="53"/>
      <c r="P35" s="53"/>
      <c r="Q35" s="53"/>
      <c r="R35" s="32">
        <v>3</v>
      </c>
      <c r="S35" s="32">
        <v>2</v>
      </c>
      <c r="T35" s="53"/>
      <c r="U35" s="53"/>
      <c r="V35" s="53"/>
      <c r="W35" s="32">
        <v>4</v>
      </c>
      <c r="X35" s="53"/>
      <c r="Y35" s="53"/>
      <c r="Z35" s="53"/>
      <c r="AA35" s="53"/>
      <c r="AB35" s="53"/>
      <c r="AC35" s="53"/>
      <c r="AD35" s="53"/>
      <c r="AE35" s="53"/>
      <c r="AF35" s="32">
        <v>1</v>
      </c>
      <c r="AG35" s="53"/>
      <c r="AH35" s="32">
        <v>2</v>
      </c>
      <c r="AI35" s="32">
        <v>2</v>
      </c>
      <c r="AJ35" s="32">
        <v>1</v>
      </c>
      <c r="AK35" s="32">
        <v>3</v>
      </c>
      <c r="AL35" s="32">
        <v>1</v>
      </c>
      <c r="AM35" s="32">
        <v>2</v>
      </c>
      <c r="AN35" s="53"/>
      <c r="AO35" s="53"/>
      <c r="AP35" s="53"/>
      <c r="AQ35" s="53"/>
      <c r="AR35" s="53"/>
      <c r="AS35" s="32">
        <f t="shared" si="0"/>
        <v>33</v>
      </c>
    </row>
    <row r="36" spans="1:45" ht="15" customHeight="1">
      <c r="A36" s="12">
        <v>41272</v>
      </c>
      <c r="B36" s="32">
        <v>2</v>
      </c>
      <c r="C36" s="32">
        <v>3</v>
      </c>
      <c r="D36" s="32">
        <v>2</v>
      </c>
      <c r="E36" s="32">
        <v>3</v>
      </c>
      <c r="F36" s="32">
        <v>1</v>
      </c>
      <c r="G36" s="53"/>
      <c r="H36" s="32">
        <v>2</v>
      </c>
      <c r="I36" s="32">
        <v>2</v>
      </c>
      <c r="J36" s="32">
        <v>2</v>
      </c>
      <c r="K36" s="32">
        <v>3</v>
      </c>
      <c r="L36" s="32">
        <v>3</v>
      </c>
      <c r="M36" s="32">
        <v>2</v>
      </c>
      <c r="N36" s="32">
        <v>2</v>
      </c>
      <c r="O36" s="32">
        <v>3</v>
      </c>
      <c r="P36" s="32">
        <v>1</v>
      </c>
      <c r="Q36" s="32">
        <v>2</v>
      </c>
      <c r="R36" s="32">
        <v>2</v>
      </c>
      <c r="S36" s="32">
        <v>3</v>
      </c>
      <c r="T36" s="53"/>
      <c r="U36" s="32">
        <v>3</v>
      </c>
      <c r="V36" s="53"/>
      <c r="W36" s="32">
        <v>3</v>
      </c>
      <c r="X36" s="32">
        <v>3</v>
      </c>
      <c r="Y36" s="32">
        <v>2</v>
      </c>
      <c r="Z36" s="53"/>
      <c r="AA36" s="53"/>
      <c r="AB36" s="53"/>
      <c r="AC36" s="32">
        <v>2</v>
      </c>
      <c r="AD36" s="32">
        <v>2</v>
      </c>
      <c r="AE36" s="53"/>
      <c r="AF36" s="53"/>
      <c r="AG36" s="32">
        <v>2</v>
      </c>
      <c r="AH36" s="32">
        <v>2</v>
      </c>
      <c r="AI36" s="32">
        <v>1</v>
      </c>
      <c r="AJ36" s="32">
        <v>1</v>
      </c>
      <c r="AK36" s="53"/>
      <c r="AL36" s="32">
        <v>2</v>
      </c>
      <c r="AM36" s="53"/>
      <c r="AN36" s="32">
        <v>2</v>
      </c>
      <c r="AO36" s="53"/>
      <c r="AP36" s="53"/>
      <c r="AQ36" s="53"/>
      <c r="AR36" s="53"/>
      <c r="AS36" s="32">
        <f t="shared" si="0"/>
        <v>63</v>
      </c>
    </row>
    <row r="37" spans="1:45" ht="15" customHeight="1">
      <c r="A37" s="12">
        <v>41273</v>
      </c>
      <c r="B37" s="53"/>
      <c r="C37" s="32">
        <v>3</v>
      </c>
      <c r="D37" s="32">
        <v>3</v>
      </c>
      <c r="E37" s="32">
        <v>2</v>
      </c>
      <c r="F37" s="32">
        <v>3</v>
      </c>
      <c r="G37" s="53"/>
      <c r="H37" s="53"/>
      <c r="I37" s="32">
        <v>3</v>
      </c>
      <c r="J37" s="32">
        <v>1</v>
      </c>
      <c r="K37" s="32">
        <v>3</v>
      </c>
      <c r="L37" s="32">
        <v>2</v>
      </c>
      <c r="M37" s="32">
        <v>2</v>
      </c>
      <c r="N37" s="32">
        <v>2</v>
      </c>
      <c r="O37" s="32">
        <v>3</v>
      </c>
      <c r="P37" s="32">
        <v>3</v>
      </c>
      <c r="Q37" s="32">
        <v>2</v>
      </c>
      <c r="R37" s="32">
        <v>1</v>
      </c>
      <c r="S37" s="32">
        <v>3</v>
      </c>
      <c r="T37" s="53"/>
      <c r="U37" s="32">
        <v>3</v>
      </c>
      <c r="V37" s="53"/>
      <c r="W37" s="32">
        <v>2</v>
      </c>
      <c r="X37" s="32">
        <v>2</v>
      </c>
      <c r="Y37" s="53"/>
      <c r="Z37" s="32">
        <v>2</v>
      </c>
      <c r="AA37" s="53"/>
      <c r="AB37" s="53"/>
      <c r="AC37" s="32">
        <v>1</v>
      </c>
      <c r="AD37" s="32">
        <v>2</v>
      </c>
      <c r="AE37" s="53"/>
      <c r="AF37" s="53"/>
      <c r="AG37" s="32">
        <v>3</v>
      </c>
      <c r="AH37" s="32">
        <v>2</v>
      </c>
      <c r="AI37" s="32">
        <v>2</v>
      </c>
      <c r="AJ37" s="32">
        <v>1</v>
      </c>
      <c r="AK37" s="32">
        <v>2</v>
      </c>
      <c r="AL37" s="32">
        <v>2</v>
      </c>
      <c r="AM37" s="32">
        <v>2</v>
      </c>
      <c r="AN37" s="32">
        <v>1</v>
      </c>
      <c r="AO37" s="53"/>
      <c r="AP37" s="53"/>
      <c r="AQ37" s="53"/>
      <c r="AR37" s="53"/>
      <c r="AS37" s="32">
        <f t="shared" si="0"/>
        <v>63</v>
      </c>
    </row>
    <row r="38" spans="1:45" ht="15" customHeight="1">
      <c r="A38" s="12">
        <v>41275</v>
      </c>
      <c r="B38" s="53"/>
      <c r="C38" s="32">
        <v>3</v>
      </c>
      <c r="D38" s="53"/>
      <c r="E38" s="32">
        <v>3</v>
      </c>
      <c r="F38" s="32">
        <v>3</v>
      </c>
      <c r="G38" s="53"/>
      <c r="H38" s="53"/>
      <c r="I38" s="32">
        <v>2</v>
      </c>
      <c r="J38" s="53"/>
      <c r="K38" s="53"/>
      <c r="L38" s="53"/>
      <c r="M38" s="53"/>
      <c r="N38" s="32">
        <v>1</v>
      </c>
      <c r="O38" s="32"/>
      <c r="P38" s="32">
        <v>1</v>
      </c>
      <c r="Q38" s="32">
        <v>2</v>
      </c>
      <c r="R38" s="32">
        <v>3</v>
      </c>
      <c r="S38" s="32">
        <v>3</v>
      </c>
      <c r="T38" s="53"/>
      <c r="U38" s="32">
        <v>4</v>
      </c>
      <c r="V38" s="53"/>
      <c r="W38" s="32">
        <v>3</v>
      </c>
      <c r="X38" s="32">
        <v>3</v>
      </c>
      <c r="Y38" s="53"/>
      <c r="Z38" s="32">
        <v>1</v>
      </c>
      <c r="AA38" s="53"/>
      <c r="AB38" s="53"/>
      <c r="AC38" s="32">
        <v>2</v>
      </c>
      <c r="AD38" s="32">
        <v>3</v>
      </c>
      <c r="AE38" s="53"/>
      <c r="AF38" s="53"/>
      <c r="AG38" s="53"/>
      <c r="AH38" s="53"/>
      <c r="AI38" s="53"/>
      <c r="AJ38" s="53"/>
      <c r="AK38" s="32">
        <v>3</v>
      </c>
      <c r="AL38" s="53"/>
      <c r="AM38" s="53"/>
      <c r="AN38" s="53"/>
      <c r="AO38" s="32">
        <v>1</v>
      </c>
      <c r="AP38" s="53"/>
      <c r="AQ38" s="53"/>
      <c r="AR38" s="53"/>
      <c r="AS38" s="32">
        <f t="shared" si="0"/>
        <v>41</v>
      </c>
    </row>
    <row r="39" spans="1:45" ht="15" customHeight="1">
      <c r="A39" s="12">
        <v>41276</v>
      </c>
      <c r="B39" s="53"/>
      <c r="C39" s="53"/>
      <c r="D39" s="53"/>
      <c r="E39" s="32">
        <v>1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32">
        <v>2</v>
      </c>
      <c r="S39" s="32">
        <v>2</v>
      </c>
      <c r="T39" s="53"/>
      <c r="U39" s="32">
        <v>3</v>
      </c>
      <c r="V39" s="53"/>
      <c r="W39" s="32">
        <v>5</v>
      </c>
      <c r="X39" s="32">
        <v>3</v>
      </c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32">
        <v>2</v>
      </c>
      <c r="AL39" s="53"/>
      <c r="AM39" s="53"/>
      <c r="AN39" s="53"/>
      <c r="AO39" s="53"/>
      <c r="AP39" s="53"/>
      <c r="AQ39" s="53"/>
      <c r="AR39" s="53"/>
      <c r="AS39" s="32">
        <f t="shared" si="0"/>
        <v>18</v>
      </c>
    </row>
    <row r="40" spans="1:45" ht="15" customHeight="1">
      <c r="A40" s="12">
        <v>41279</v>
      </c>
      <c r="B40" s="53"/>
      <c r="C40" s="53"/>
      <c r="D40" s="32">
        <v>2</v>
      </c>
      <c r="E40" s="32">
        <v>3</v>
      </c>
      <c r="F40" s="32">
        <v>1</v>
      </c>
      <c r="G40" s="53"/>
      <c r="H40" s="53"/>
      <c r="I40" s="32">
        <v>2</v>
      </c>
      <c r="J40" s="53"/>
      <c r="K40" s="53"/>
      <c r="L40" s="53"/>
      <c r="M40" s="32">
        <v>3</v>
      </c>
      <c r="N40" s="32">
        <v>2</v>
      </c>
      <c r="O40" s="53"/>
      <c r="P40" s="53"/>
      <c r="Q40" s="32">
        <v>2</v>
      </c>
      <c r="R40" s="32">
        <v>2</v>
      </c>
      <c r="S40" s="32">
        <v>3</v>
      </c>
      <c r="T40" s="53"/>
      <c r="U40" s="32">
        <v>4</v>
      </c>
      <c r="V40" s="53"/>
      <c r="W40" s="32">
        <v>6</v>
      </c>
      <c r="X40" s="32">
        <v>3</v>
      </c>
      <c r="Y40" s="32">
        <v>1</v>
      </c>
      <c r="Z40" s="32">
        <v>3</v>
      </c>
      <c r="AA40" s="32">
        <v>3</v>
      </c>
      <c r="AB40" s="32">
        <v>1</v>
      </c>
      <c r="AC40" s="32">
        <v>5</v>
      </c>
      <c r="AD40" s="32">
        <v>3</v>
      </c>
      <c r="AE40" s="32">
        <v>2</v>
      </c>
      <c r="AF40" s="53"/>
      <c r="AG40" s="53"/>
      <c r="AH40" s="32">
        <v>3</v>
      </c>
      <c r="AI40" s="32">
        <v>1</v>
      </c>
      <c r="AJ40" s="53"/>
      <c r="AK40" s="32">
        <v>1</v>
      </c>
      <c r="AL40" s="32">
        <v>1</v>
      </c>
      <c r="AM40" s="53"/>
      <c r="AN40" s="53"/>
      <c r="AO40" s="53"/>
      <c r="AP40" s="53"/>
      <c r="AQ40" s="53"/>
      <c r="AR40" s="53"/>
      <c r="AS40" s="32">
        <f t="shared" si="0"/>
        <v>57</v>
      </c>
    </row>
    <row r="41" spans="1:45" ht="15" customHeight="1">
      <c r="A41" s="12">
        <v>41280</v>
      </c>
      <c r="B41" s="53"/>
      <c r="C41" s="53"/>
      <c r="D41" s="32">
        <v>3</v>
      </c>
      <c r="E41" s="32">
        <v>1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32">
        <v>1</v>
      </c>
      <c r="S41" s="32">
        <v>3</v>
      </c>
      <c r="T41" s="53"/>
      <c r="U41" s="32">
        <v>2</v>
      </c>
      <c r="V41" s="32">
        <v>2</v>
      </c>
      <c r="W41" s="32">
        <v>5</v>
      </c>
      <c r="X41" s="32">
        <v>3</v>
      </c>
      <c r="Y41" s="32">
        <v>1</v>
      </c>
      <c r="Z41" s="32">
        <v>2</v>
      </c>
      <c r="AA41" s="32">
        <v>2</v>
      </c>
      <c r="AB41" s="32">
        <v>2</v>
      </c>
      <c r="AC41" s="32">
        <v>3</v>
      </c>
      <c r="AD41" s="32">
        <v>2</v>
      </c>
      <c r="AE41" s="32">
        <v>2</v>
      </c>
      <c r="AF41" s="53"/>
      <c r="AG41" s="53"/>
      <c r="AH41" s="53"/>
      <c r="AI41" s="53"/>
      <c r="AJ41" s="53"/>
      <c r="AK41" s="53"/>
      <c r="AL41" s="53"/>
      <c r="AM41" s="32">
        <v>2</v>
      </c>
      <c r="AN41" s="53"/>
      <c r="AO41" s="53"/>
      <c r="AP41" s="53"/>
      <c r="AQ41" s="53"/>
      <c r="AR41" s="53"/>
      <c r="AS41" s="32">
        <f t="shared" si="0"/>
        <v>36</v>
      </c>
    </row>
    <row r="42" spans="1:45" ht="15" customHeight="1">
      <c r="A42" s="12">
        <v>41283</v>
      </c>
      <c r="B42" s="32">
        <v>2</v>
      </c>
      <c r="C42" s="32">
        <v>1</v>
      </c>
      <c r="D42" s="32">
        <v>2</v>
      </c>
      <c r="E42" s="32">
        <v>2</v>
      </c>
      <c r="F42" s="32">
        <v>1</v>
      </c>
      <c r="G42" s="32">
        <v>2</v>
      </c>
      <c r="H42" s="53"/>
      <c r="I42" s="32">
        <v>5</v>
      </c>
      <c r="J42" s="32">
        <v>2</v>
      </c>
      <c r="K42" s="32">
        <v>3</v>
      </c>
      <c r="L42" s="53"/>
      <c r="M42" s="32">
        <v>1</v>
      </c>
      <c r="N42" s="32">
        <v>1</v>
      </c>
      <c r="O42" s="32">
        <v>3</v>
      </c>
      <c r="P42" s="53"/>
      <c r="Q42" s="32">
        <v>3</v>
      </c>
      <c r="R42" s="32">
        <v>3</v>
      </c>
      <c r="S42" s="32">
        <v>2</v>
      </c>
      <c r="T42" s="32">
        <v>1</v>
      </c>
      <c r="U42" s="32">
        <v>2</v>
      </c>
      <c r="V42" s="32">
        <v>3</v>
      </c>
      <c r="W42" s="32">
        <v>2</v>
      </c>
      <c r="X42" s="32">
        <v>2</v>
      </c>
      <c r="Y42" s="32">
        <v>2</v>
      </c>
      <c r="Z42" s="53"/>
      <c r="AA42" s="53"/>
      <c r="AB42" s="53"/>
      <c r="AC42" s="53"/>
      <c r="AD42" s="32">
        <v>3</v>
      </c>
      <c r="AE42" s="53"/>
      <c r="AF42" s="53"/>
      <c r="AG42" s="53"/>
      <c r="AH42" s="53"/>
      <c r="AI42" s="32">
        <v>2</v>
      </c>
      <c r="AJ42" s="53"/>
      <c r="AK42" s="32">
        <v>2</v>
      </c>
      <c r="AL42" s="32">
        <v>1</v>
      </c>
      <c r="AM42" s="53"/>
      <c r="AN42" s="53"/>
      <c r="AO42" s="53"/>
      <c r="AP42" s="53"/>
      <c r="AQ42" s="53"/>
      <c r="AR42" s="53"/>
      <c r="AS42" s="32">
        <f t="shared" si="0"/>
        <v>53</v>
      </c>
    </row>
    <row r="43" spans="1:45" ht="15" customHeight="1">
      <c r="A43" s="12">
        <v>41286</v>
      </c>
      <c r="B43" s="53"/>
      <c r="C43" s="53"/>
      <c r="D43" s="32">
        <v>1</v>
      </c>
      <c r="E43" s="32">
        <v>3</v>
      </c>
      <c r="F43" s="32">
        <v>2</v>
      </c>
      <c r="G43" s="53"/>
      <c r="H43" s="53"/>
      <c r="I43" s="32">
        <v>3</v>
      </c>
      <c r="J43" s="32">
        <v>3</v>
      </c>
      <c r="K43" s="53"/>
      <c r="L43" s="53"/>
      <c r="M43" s="32">
        <v>2</v>
      </c>
      <c r="N43" s="32">
        <v>2</v>
      </c>
      <c r="O43" s="53"/>
      <c r="P43" s="53"/>
      <c r="Q43" s="32">
        <v>2</v>
      </c>
      <c r="R43" s="32">
        <v>3</v>
      </c>
      <c r="S43" s="32">
        <v>5</v>
      </c>
      <c r="T43" s="53"/>
      <c r="U43" s="32">
        <v>3</v>
      </c>
      <c r="V43" s="32">
        <v>3</v>
      </c>
      <c r="W43" s="32">
        <v>3</v>
      </c>
      <c r="X43" s="32">
        <v>3</v>
      </c>
      <c r="Y43" s="32">
        <v>1</v>
      </c>
      <c r="Z43" s="53"/>
      <c r="AA43" s="53"/>
      <c r="AB43" s="53"/>
      <c r="AC43" s="32">
        <v>1</v>
      </c>
      <c r="AD43" s="32">
        <v>3</v>
      </c>
      <c r="AE43" s="53"/>
      <c r="AF43" s="53"/>
      <c r="AG43" s="53"/>
      <c r="AH43" s="53"/>
      <c r="AI43" s="32">
        <v>3</v>
      </c>
      <c r="AJ43" s="32">
        <v>3</v>
      </c>
      <c r="AK43" s="53"/>
      <c r="AL43" s="32">
        <v>2</v>
      </c>
      <c r="AM43" s="32">
        <v>2</v>
      </c>
      <c r="AN43" s="53"/>
      <c r="AO43" s="53"/>
      <c r="AP43" s="53"/>
      <c r="AQ43" s="53"/>
      <c r="AR43" s="53"/>
      <c r="AS43" s="32">
        <f t="shared" si="0"/>
        <v>53</v>
      </c>
    </row>
    <row r="44" spans="1:45" ht="15" customHeight="1">
      <c r="A44" s="12">
        <v>41287</v>
      </c>
      <c r="B44" s="53"/>
      <c r="C44" s="53"/>
      <c r="D44" s="53"/>
      <c r="E44" s="32">
        <v>1</v>
      </c>
      <c r="F44" s="53"/>
      <c r="G44" s="53"/>
      <c r="H44" s="53"/>
      <c r="I44" s="32">
        <v>3</v>
      </c>
      <c r="J44" s="32">
        <v>3</v>
      </c>
      <c r="K44" s="32">
        <v>3</v>
      </c>
      <c r="L44" s="53"/>
      <c r="M44" s="53"/>
      <c r="N44" s="53"/>
      <c r="O44" s="53"/>
      <c r="P44" s="53"/>
      <c r="Q44" s="32">
        <v>1</v>
      </c>
      <c r="R44" s="32">
        <v>3</v>
      </c>
      <c r="S44" s="32">
        <v>3</v>
      </c>
      <c r="T44" s="53"/>
      <c r="U44" s="32">
        <v>3</v>
      </c>
      <c r="V44" s="53"/>
      <c r="W44" s="32">
        <v>2</v>
      </c>
      <c r="X44" s="32">
        <v>3</v>
      </c>
      <c r="Y44" s="32">
        <v>2</v>
      </c>
      <c r="Z44" s="32">
        <v>2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32">
        <v>2</v>
      </c>
      <c r="AK44" s="53"/>
      <c r="AL44" s="53"/>
      <c r="AM44" s="53"/>
      <c r="AN44" s="53"/>
      <c r="AO44" s="53"/>
      <c r="AP44" s="53"/>
      <c r="AQ44" s="53"/>
      <c r="AR44" s="53"/>
      <c r="AS44" s="32">
        <f t="shared" si="0"/>
        <v>31</v>
      </c>
    </row>
    <row r="45" spans="1:45" ht="15" customHeight="1">
      <c r="A45" s="12">
        <v>41290</v>
      </c>
      <c r="B45" s="53"/>
      <c r="C45" s="53"/>
      <c r="D45" s="53"/>
      <c r="E45" s="32">
        <v>1</v>
      </c>
      <c r="F45" s="53"/>
      <c r="G45" s="53"/>
      <c r="H45" s="53"/>
      <c r="I45" s="32">
        <v>3</v>
      </c>
      <c r="J45" s="53"/>
      <c r="K45" s="53"/>
      <c r="L45" s="53"/>
      <c r="M45" s="53"/>
      <c r="N45" s="53"/>
      <c r="O45" s="53"/>
      <c r="P45" s="53"/>
      <c r="Q45" s="53"/>
      <c r="R45" s="32">
        <v>3</v>
      </c>
      <c r="S45" s="32">
        <v>6</v>
      </c>
      <c r="T45" s="53"/>
      <c r="U45" s="32">
        <v>3</v>
      </c>
      <c r="V45" s="53"/>
      <c r="W45" s="32">
        <v>3</v>
      </c>
      <c r="X45" s="32">
        <v>3</v>
      </c>
      <c r="Y45" s="32">
        <v>2</v>
      </c>
      <c r="Z45" s="32">
        <v>1</v>
      </c>
      <c r="AA45" s="53"/>
      <c r="AB45" s="53"/>
      <c r="AC45" s="53"/>
      <c r="AD45" s="32">
        <v>1</v>
      </c>
      <c r="AE45" s="32">
        <v>1</v>
      </c>
      <c r="AF45" s="53"/>
      <c r="AG45" s="53"/>
      <c r="AH45" s="32">
        <v>2</v>
      </c>
      <c r="AI45" s="53"/>
      <c r="AJ45" s="53"/>
      <c r="AK45" s="53"/>
      <c r="AL45" s="53"/>
      <c r="AM45" s="53"/>
      <c r="AN45" s="32">
        <v>3</v>
      </c>
      <c r="AO45" s="53"/>
      <c r="AP45" s="53"/>
      <c r="AQ45" s="53"/>
      <c r="AR45" s="53"/>
      <c r="AS45" s="32">
        <f t="shared" si="0"/>
        <v>32</v>
      </c>
    </row>
    <row r="46" spans="1:45" ht="15" customHeight="1">
      <c r="A46" s="12">
        <v>41293</v>
      </c>
      <c r="B46" s="53"/>
      <c r="C46" s="53"/>
      <c r="D46" s="32">
        <v>2</v>
      </c>
      <c r="E46" s="32">
        <v>2</v>
      </c>
      <c r="F46" s="53">
        <v>3</v>
      </c>
      <c r="G46" s="53"/>
      <c r="H46" s="53"/>
      <c r="I46" s="53">
        <v>3</v>
      </c>
      <c r="J46" s="53"/>
      <c r="K46" s="53"/>
      <c r="L46" s="53"/>
      <c r="M46" s="53">
        <v>2</v>
      </c>
      <c r="N46" s="32">
        <v>2</v>
      </c>
      <c r="O46" s="53"/>
      <c r="P46" s="53"/>
      <c r="Q46" s="32">
        <v>3</v>
      </c>
      <c r="R46" s="32">
        <v>3</v>
      </c>
      <c r="S46" s="32">
        <v>2</v>
      </c>
      <c r="T46" s="53"/>
      <c r="U46" s="32">
        <v>5</v>
      </c>
      <c r="V46" s="32">
        <v>3</v>
      </c>
      <c r="W46" s="32">
        <v>4</v>
      </c>
      <c r="X46" s="32">
        <v>3</v>
      </c>
      <c r="Y46" s="32">
        <v>2</v>
      </c>
      <c r="Z46" s="32">
        <v>1</v>
      </c>
      <c r="AA46" s="32">
        <v>3</v>
      </c>
      <c r="AB46" s="32">
        <v>2</v>
      </c>
      <c r="AC46" s="32">
        <v>2</v>
      </c>
      <c r="AD46" s="32">
        <v>2</v>
      </c>
      <c r="AE46" s="32">
        <v>3</v>
      </c>
      <c r="AF46" s="53"/>
      <c r="AG46" s="53"/>
      <c r="AH46" s="53"/>
      <c r="AI46" s="53"/>
      <c r="AJ46" s="32">
        <v>2</v>
      </c>
      <c r="AK46" s="53"/>
      <c r="AL46" s="32">
        <v>3</v>
      </c>
      <c r="AM46" s="32">
        <v>2</v>
      </c>
      <c r="AN46" s="53"/>
      <c r="AO46" s="53"/>
      <c r="AP46" s="53"/>
      <c r="AQ46" s="53"/>
      <c r="AR46" s="53"/>
      <c r="AS46" s="32">
        <f t="shared" si="0"/>
        <v>59</v>
      </c>
    </row>
    <row r="47" spans="1:45" ht="15" customHeight="1">
      <c r="A47" s="12">
        <v>41294</v>
      </c>
      <c r="B47" s="53"/>
      <c r="C47" s="53"/>
      <c r="D47" s="53"/>
      <c r="E47" s="32">
        <v>2</v>
      </c>
      <c r="F47" s="53"/>
      <c r="G47" s="53"/>
      <c r="H47" s="53"/>
      <c r="I47" s="53"/>
      <c r="J47" s="53"/>
      <c r="K47" s="53"/>
      <c r="L47" s="53"/>
      <c r="M47" s="53"/>
      <c r="N47" s="32">
        <v>4</v>
      </c>
      <c r="O47" s="53"/>
      <c r="P47" s="53"/>
      <c r="Q47" s="32">
        <v>3</v>
      </c>
      <c r="R47" s="32">
        <v>2</v>
      </c>
      <c r="S47" s="32">
        <v>2</v>
      </c>
      <c r="T47" s="53"/>
      <c r="U47" s="32">
        <v>4</v>
      </c>
      <c r="V47" s="32">
        <v>3</v>
      </c>
      <c r="W47" s="32">
        <v>2</v>
      </c>
      <c r="X47" s="32">
        <v>2</v>
      </c>
      <c r="Y47" s="32">
        <v>4</v>
      </c>
      <c r="Z47" s="32">
        <v>3</v>
      </c>
      <c r="AA47" s="32">
        <v>1</v>
      </c>
      <c r="AB47" s="53"/>
      <c r="AC47" s="32">
        <v>1</v>
      </c>
      <c r="AD47" s="32">
        <v>2</v>
      </c>
      <c r="AE47" s="53"/>
      <c r="AF47" s="53"/>
      <c r="AG47" s="53"/>
      <c r="AH47" s="53"/>
      <c r="AI47" s="53"/>
      <c r="AJ47" s="32">
        <v>1</v>
      </c>
      <c r="AK47" s="53"/>
      <c r="AL47" s="32">
        <v>2</v>
      </c>
      <c r="AM47" s="53"/>
      <c r="AN47" s="53"/>
      <c r="AO47" s="53"/>
      <c r="AP47" s="53"/>
      <c r="AQ47" s="32">
        <v>1</v>
      </c>
      <c r="AR47" s="32">
        <v>3</v>
      </c>
      <c r="AS47" s="32">
        <f t="shared" si="0"/>
        <v>42</v>
      </c>
    </row>
    <row r="48" spans="1:45" ht="15" customHeight="1">
      <c r="A48" s="12">
        <v>41297</v>
      </c>
      <c r="B48" s="53"/>
      <c r="C48" s="53"/>
      <c r="D48" s="53"/>
      <c r="E48" s="32">
        <v>3</v>
      </c>
      <c r="F48" s="53"/>
      <c r="G48" s="53"/>
      <c r="H48" s="53"/>
      <c r="I48" s="53"/>
      <c r="J48" s="53"/>
      <c r="K48" s="53"/>
      <c r="L48" s="53"/>
      <c r="M48" s="53"/>
      <c r="N48" s="32">
        <v>1</v>
      </c>
      <c r="O48" s="53"/>
      <c r="P48" s="53"/>
      <c r="Q48" s="32">
        <v>2</v>
      </c>
      <c r="R48" s="32">
        <v>2</v>
      </c>
      <c r="S48" s="32">
        <v>3</v>
      </c>
      <c r="T48" s="53"/>
      <c r="U48" s="32">
        <v>3</v>
      </c>
      <c r="V48" s="32"/>
      <c r="W48" s="32">
        <v>2</v>
      </c>
      <c r="X48" s="32">
        <v>3</v>
      </c>
      <c r="Y48" s="32">
        <v>3</v>
      </c>
      <c r="Z48" s="32">
        <v>2</v>
      </c>
      <c r="AA48" s="32">
        <v>1</v>
      </c>
      <c r="AB48" s="32">
        <v>1</v>
      </c>
      <c r="AC48" s="32">
        <v>3</v>
      </c>
      <c r="AD48" s="32">
        <v>2</v>
      </c>
      <c r="AE48" s="32">
        <v>2</v>
      </c>
      <c r="AF48" s="53"/>
      <c r="AG48" s="53"/>
      <c r="AH48" s="53"/>
      <c r="AI48" s="32">
        <v>1</v>
      </c>
      <c r="AJ48" s="32">
        <v>3</v>
      </c>
      <c r="AK48" s="53"/>
      <c r="AL48" s="32">
        <v>2</v>
      </c>
      <c r="AM48" s="32">
        <v>1</v>
      </c>
      <c r="AN48" s="53"/>
      <c r="AO48" s="32">
        <v>2</v>
      </c>
      <c r="AP48" s="53"/>
      <c r="AQ48" s="53"/>
      <c r="AR48" s="53"/>
      <c r="AS48" s="32">
        <f t="shared" si="0"/>
        <v>42</v>
      </c>
    </row>
    <row r="49" spans="1:45" ht="15" customHeight="1">
      <c r="A49" s="12">
        <v>41300</v>
      </c>
      <c r="B49" s="53"/>
      <c r="C49" s="53"/>
      <c r="D49" s="32">
        <v>2</v>
      </c>
      <c r="E49" s="32">
        <v>3</v>
      </c>
      <c r="F49" s="32">
        <v>3</v>
      </c>
      <c r="G49" s="53"/>
      <c r="H49" s="53"/>
      <c r="I49" s="32">
        <v>2</v>
      </c>
      <c r="J49" s="53"/>
      <c r="K49" s="32">
        <v>1</v>
      </c>
      <c r="L49" s="32">
        <v>3</v>
      </c>
      <c r="M49" s="32">
        <v>2</v>
      </c>
      <c r="N49" s="32">
        <v>2</v>
      </c>
      <c r="O49" s="53"/>
      <c r="P49" s="53"/>
      <c r="Q49" s="32">
        <v>2</v>
      </c>
      <c r="R49" s="32">
        <v>3</v>
      </c>
      <c r="S49" s="32">
        <v>3</v>
      </c>
      <c r="T49" s="53"/>
      <c r="U49" s="32">
        <v>3</v>
      </c>
      <c r="V49" s="32">
        <v>3</v>
      </c>
      <c r="W49" s="32">
        <v>3</v>
      </c>
      <c r="X49" s="32">
        <v>3</v>
      </c>
      <c r="Y49" s="32">
        <v>2</v>
      </c>
      <c r="Z49" s="53"/>
      <c r="AA49" s="53"/>
      <c r="AB49" s="32">
        <v>1</v>
      </c>
      <c r="AC49" s="32">
        <v>1</v>
      </c>
      <c r="AD49" s="32">
        <v>2</v>
      </c>
      <c r="AE49" s="32">
        <v>3</v>
      </c>
      <c r="AF49" s="53"/>
      <c r="AG49" s="32">
        <v>2</v>
      </c>
      <c r="AH49" s="32">
        <v>2</v>
      </c>
      <c r="AI49" s="32">
        <v>2</v>
      </c>
      <c r="AJ49" s="32">
        <v>1</v>
      </c>
      <c r="AK49" s="53"/>
      <c r="AL49" s="32">
        <v>3</v>
      </c>
      <c r="AM49" s="53"/>
      <c r="AN49" s="53"/>
      <c r="AO49" s="32">
        <v>1</v>
      </c>
      <c r="AP49" s="53"/>
      <c r="AQ49" s="53"/>
      <c r="AR49" s="53"/>
      <c r="AS49" s="32">
        <f t="shared" si="0"/>
        <v>58</v>
      </c>
    </row>
    <row r="50" spans="1:45" ht="15" customHeight="1" thickBot="1">
      <c r="A50" s="23">
        <v>41301</v>
      </c>
      <c r="B50" s="57"/>
      <c r="C50" s="58">
        <v>1</v>
      </c>
      <c r="D50" s="58">
        <v>3</v>
      </c>
      <c r="E50" s="58">
        <v>3</v>
      </c>
      <c r="F50" s="58">
        <v>2</v>
      </c>
      <c r="G50" s="57"/>
      <c r="H50" s="57"/>
      <c r="I50" s="58">
        <v>3</v>
      </c>
      <c r="J50" s="58">
        <v>3</v>
      </c>
      <c r="K50" s="57"/>
      <c r="L50" s="57"/>
      <c r="M50" s="58">
        <v>2</v>
      </c>
      <c r="N50" s="58">
        <v>2</v>
      </c>
      <c r="O50" s="57"/>
      <c r="P50" s="57"/>
      <c r="Q50" s="58">
        <v>1</v>
      </c>
      <c r="R50" s="58">
        <v>2</v>
      </c>
      <c r="S50" s="58">
        <v>2</v>
      </c>
      <c r="T50" s="57"/>
      <c r="U50" s="58">
        <v>5</v>
      </c>
      <c r="V50" s="58">
        <v>2</v>
      </c>
      <c r="W50" s="58">
        <v>3</v>
      </c>
      <c r="X50" s="58">
        <v>2</v>
      </c>
      <c r="Y50" s="58">
        <v>3</v>
      </c>
      <c r="Z50" s="57"/>
      <c r="AA50" s="57"/>
      <c r="AB50" s="57"/>
      <c r="AC50" s="57"/>
      <c r="AD50" s="57"/>
      <c r="AE50" s="58">
        <v>2</v>
      </c>
      <c r="AF50" s="57"/>
      <c r="AG50" s="58">
        <v>2</v>
      </c>
      <c r="AH50" s="58">
        <v>2</v>
      </c>
      <c r="AI50" s="58">
        <v>1</v>
      </c>
      <c r="AJ50" s="58">
        <v>2</v>
      </c>
      <c r="AK50" s="57"/>
      <c r="AL50" s="57"/>
      <c r="AM50" s="57"/>
      <c r="AN50" s="57"/>
      <c r="AO50" s="57"/>
      <c r="AP50" s="58">
        <v>1</v>
      </c>
      <c r="AQ50" s="57"/>
      <c r="AR50" s="57"/>
      <c r="AS50" s="58">
        <f t="shared" si="0"/>
        <v>49</v>
      </c>
    </row>
    <row r="51" spans="1:45" s="2" customFormat="1" ht="15" customHeight="1" thickBot="1" thickTop="1">
      <c r="A51" s="19" t="s">
        <v>59</v>
      </c>
      <c r="B51" s="66">
        <f aca="true" t="shared" si="1" ref="B51:AR51">SUM(B2:B50)</f>
        <v>17</v>
      </c>
      <c r="C51" s="66">
        <f t="shared" si="1"/>
        <v>85</v>
      </c>
      <c r="D51" s="66">
        <f t="shared" si="1"/>
        <v>103</v>
      </c>
      <c r="E51" s="66">
        <f t="shared" si="1"/>
        <v>121</v>
      </c>
      <c r="F51" s="66">
        <f t="shared" si="1"/>
        <v>97</v>
      </c>
      <c r="G51" s="66">
        <f t="shared" si="1"/>
        <v>11</v>
      </c>
      <c r="H51" s="66">
        <f t="shared" si="1"/>
        <v>46</v>
      </c>
      <c r="I51" s="66">
        <f t="shared" si="1"/>
        <v>131</v>
      </c>
      <c r="J51" s="66">
        <f t="shared" si="1"/>
        <v>74</v>
      </c>
      <c r="K51" s="66">
        <f t="shared" si="1"/>
        <v>92</v>
      </c>
      <c r="L51" s="66">
        <f t="shared" si="1"/>
        <v>37</v>
      </c>
      <c r="M51" s="66">
        <f t="shared" si="1"/>
        <v>73</v>
      </c>
      <c r="N51" s="66">
        <f t="shared" si="1"/>
        <v>50</v>
      </c>
      <c r="O51" s="66">
        <f t="shared" si="1"/>
        <v>36</v>
      </c>
      <c r="P51" s="66">
        <f t="shared" si="1"/>
        <v>14</v>
      </c>
      <c r="Q51" s="66">
        <f>SUM(Q2:Q50)</f>
        <v>60</v>
      </c>
      <c r="R51" s="66">
        <f>SUM(R2:R50)</f>
        <v>123</v>
      </c>
      <c r="S51" s="66">
        <f>SUM(S2:S50)</f>
        <v>158</v>
      </c>
      <c r="T51" s="66">
        <f>SUM(T2:T50)</f>
        <v>7</v>
      </c>
      <c r="U51" s="66">
        <f t="shared" si="1"/>
        <v>120</v>
      </c>
      <c r="V51" s="66">
        <f t="shared" si="1"/>
        <v>23</v>
      </c>
      <c r="W51" s="66">
        <f t="shared" si="1"/>
        <v>102</v>
      </c>
      <c r="X51" s="66">
        <f t="shared" si="1"/>
        <v>95</v>
      </c>
      <c r="Y51" s="66">
        <f t="shared" si="1"/>
        <v>36</v>
      </c>
      <c r="Z51" s="66">
        <f t="shared" si="1"/>
        <v>21</v>
      </c>
      <c r="AA51" s="66">
        <f t="shared" si="1"/>
        <v>13</v>
      </c>
      <c r="AB51" s="66">
        <f t="shared" si="1"/>
        <v>9</v>
      </c>
      <c r="AC51" s="66">
        <f t="shared" si="1"/>
        <v>41</v>
      </c>
      <c r="AD51" s="66">
        <f t="shared" si="1"/>
        <v>61</v>
      </c>
      <c r="AE51" s="66">
        <f t="shared" si="1"/>
        <v>31</v>
      </c>
      <c r="AF51" s="66">
        <f t="shared" si="1"/>
        <v>7</v>
      </c>
      <c r="AG51" s="66">
        <f t="shared" si="1"/>
        <v>14</v>
      </c>
      <c r="AH51" s="66">
        <f t="shared" si="1"/>
        <v>26</v>
      </c>
      <c r="AI51" s="66">
        <f t="shared" si="1"/>
        <v>35</v>
      </c>
      <c r="AJ51" s="66">
        <f t="shared" si="1"/>
        <v>45</v>
      </c>
      <c r="AK51" s="66">
        <f t="shared" si="1"/>
        <v>41</v>
      </c>
      <c r="AL51" s="66">
        <f t="shared" si="1"/>
        <v>69</v>
      </c>
      <c r="AM51" s="66">
        <f t="shared" si="1"/>
        <v>37</v>
      </c>
      <c r="AN51" s="66">
        <f t="shared" si="1"/>
        <v>37</v>
      </c>
      <c r="AO51" s="66">
        <f t="shared" si="1"/>
        <v>22</v>
      </c>
      <c r="AP51" s="66">
        <f t="shared" si="1"/>
        <v>5</v>
      </c>
      <c r="AQ51" s="66">
        <f t="shared" si="1"/>
        <v>4</v>
      </c>
      <c r="AR51" s="66">
        <f t="shared" si="1"/>
        <v>5</v>
      </c>
      <c r="AS51" s="67">
        <f>SUM(AS2:AS50)</f>
        <v>2234</v>
      </c>
    </row>
    <row r="52" ht="15" customHeight="1" thickTop="1"/>
  </sheetData>
  <sheetProtection/>
  <printOptions/>
  <pageMargins left="0.25" right="0.25" top="0.75" bottom="0.5" header="0.25" footer="0.5"/>
  <pageSetup fitToHeight="1" fitToWidth="1" horizontalDpi="600" verticalDpi="600" orientation="landscape" scale="67" r:id="rId1"/>
  <headerFooter alignWithMargins="0">
    <oddHeader>&amp;C&amp;24 2012/13 Total Hunters by Blind Number (McCormack Unit)</oddHeader>
  </headerFooter>
  <ignoredErrors>
    <ignoredError sqref="Q1:AR1" numberStoredAsText="1"/>
    <ignoredError sqref="AG51 AI51:AO51 AS2 AS10:AS50 AS3:AS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pane ySplit="1" topLeftCell="A17" activePane="bottomLeft" state="frozen"/>
      <selection pane="topLeft" activeCell="A1" sqref="A1"/>
      <selection pane="bottomLeft" activeCell="G55" sqref="G55"/>
    </sheetView>
  </sheetViews>
  <sheetFormatPr defaultColWidth="9.140625" defaultRowHeight="15" customHeight="1"/>
  <cols>
    <col min="1" max="1" width="17.00390625" style="39" customWidth="1"/>
    <col min="2" max="4" width="17.00390625" style="11" customWidth="1"/>
    <col min="5" max="5" width="4.57421875" style="39" customWidth="1"/>
    <col min="6" max="6" width="5.7109375" style="39" customWidth="1"/>
    <col min="7" max="7" width="15.7109375" style="39" customWidth="1"/>
    <col min="8" max="16384" width="9.140625" style="39" customWidth="1"/>
  </cols>
  <sheetData>
    <row r="1" spans="1:4" s="2" customFormat="1" ht="15" customHeight="1" thickBot="1">
      <c r="A1" s="3" t="s">
        <v>0</v>
      </c>
      <c r="B1" s="3" t="s">
        <v>2</v>
      </c>
      <c r="C1" s="3" t="s">
        <v>1</v>
      </c>
      <c r="D1" s="3" t="s">
        <v>3</v>
      </c>
    </row>
    <row r="2" spans="1:4" ht="15" customHeight="1" thickTop="1">
      <c r="A2" s="12">
        <v>41195</v>
      </c>
      <c r="B2" s="30">
        <f>SUM('==DUCK by BLIND=='!B2:AR2)</f>
        <v>186</v>
      </c>
      <c r="C2" s="30">
        <f>SUM('==HUNTER by BLIND=='!B2:AR2)</f>
        <v>70</v>
      </c>
      <c r="D2" s="68">
        <f>B2/C2</f>
        <v>2.657142857142857</v>
      </c>
    </row>
    <row r="3" spans="1:7" ht="15" customHeight="1">
      <c r="A3" s="12">
        <v>41196</v>
      </c>
      <c r="B3" s="30">
        <f>SUM('==DUCK by BLIND=='!B3:AR3)</f>
        <v>56</v>
      </c>
      <c r="C3" s="30">
        <f>SUM('==HUNTER by BLIND=='!B3:AR3)</f>
        <v>43</v>
      </c>
      <c r="D3" s="68">
        <f aca="true" t="shared" si="0" ref="D3:D51">B3/C3</f>
        <v>1.302325581395349</v>
      </c>
      <c r="F3" s="9"/>
      <c r="G3" s="7" t="s">
        <v>55</v>
      </c>
    </row>
    <row r="4" spans="1:4" ht="15" customHeight="1">
      <c r="A4" s="12">
        <v>41199</v>
      </c>
      <c r="B4" s="30">
        <f>SUM('==DUCK by BLIND=='!B4:AR4)</f>
        <v>65</v>
      </c>
      <c r="C4" s="30">
        <f>SUM('==HUNTER by BLIND=='!B4:AR4)</f>
        <v>31</v>
      </c>
      <c r="D4" s="68">
        <f t="shared" si="0"/>
        <v>2.096774193548387</v>
      </c>
    </row>
    <row r="5" spans="1:4" ht="15" customHeight="1">
      <c r="A5" s="12">
        <v>41202</v>
      </c>
      <c r="B5" s="30">
        <f>SUM('==DUCK by BLIND=='!B5:AR5)</f>
        <v>134</v>
      </c>
      <c r="C5" s="30">
        <f>SUM('==HUNTER by BLIND=='!B5:AR5)</f>
        <v>47</v>
      </c>
      <c r="D5" s="68">
        <f t="shared" si="0"/>
        <v>2.851063829787234</v>
      </c>
    </row>
    <row r="6" spans="1:4" ht="15" customHeight="1">
      <c r="A6" s="12">
        <v>41203</v>
      </c>
      <c r="B6" s="30">
        <f>SUM('==DUCK by BLIND=='!B6:AR6)</f>
        <v>82</v>
      </c>
      <c r="C6" s="30">
        <f>SUM('==HUNTER by BLIND=='!B6:AR6)</f>
        <v>49</v>
      </c>
      <c r="D6" s="68">
        <f t="shared" si="0"/>
        <v>1.6734693877551021</v>
      </c>
    </row>
    <row r="7" spans="1:4" ht="15" customHeight="1">
      <c r="A7" s="12">
        <v>41206</v>
      </c>
      <c r="B7" s="30">
        <f>SUM('==DUCK by BLIND=='!B7:AR7)</f>
        <v>89</v>
      </c>
      <c r="C7" s="30">
        <f>SUM('==HUNTER by BLIND=='!B7:AR7)</f>
        <v>24</v>
      </c>
      <c r="D7" s="68">
        <f t="shared" si="0"/>
        <v>3.7083333333333335</v>
      </c>
    </row>
    <row r="8" spans="1:4" ht="15" customHeight="1">
      <c r="A8" s="12">
        <v>41209</v>
      </c>
      <c r="B8" s="30">
        <f>SUM('==DUCK by BLIND=='!B8:AR8)</f>
        <v>121</v>
      </c>
      <c r="C8" s="30">
        <f>SUM('==HUNTER by BLIND=='!B8:AR8)</f>
        <v>40</v>
      </c>
      <c r="D8" s="68">
        <f t="shared" si="0"/>
        <v>3.025</v>
      </c>
    </row>
    <row r="9" spans="1:4" ht="15" customHeight="1">
      <c r="A9" s="12">
        <v>41210</v>
      </c>
      <c r="B9" s="30">
        <f>SUM('==DUCK by BLIND=='!B9:AR9)</f>
        <v>81</v>
      </c>
      <c r="C9" s="30">
        <f>SUM('==HUNTER by BLIND=='!B9:AR9)</f>
        <v>36</v>
      </c>
      <c r="D9" s="68">
        <f t="shared" si="0"/>
        <v>2.25</v>
      </c>
    </row>
    <row r="10" spans="1:4" ht="15" customHeight="1">
      <c r="A10" s="12">
        <v>41213</v>
      </c>
      <c r="B10" s="30">
        <f>SUM('==DUCK by BLIND=='!B10:AR10)</f>
        <v>115</v>
      </c>
      <c r="C10" s="30">
        <f>SUM('==HUNTER by BLIND=='!B10:AR10)</f>
        <v>32</v>
      </c>
      <c r="D10" s="68">
        <f t="shared" si="0"/>
        <v>3.59375</v>
      </c>
    </row>
    <row r="11" spans="1:4" ht="15" customHeight="1">
      <c r="A11" s="12">
        <v>41216</v>
      </c>
      <c r="B11" s="30">
        <f>SUM('==DUCK by BLIND=='!B11:AR11)</f>
        <v>125</v>
      </c>
      <c r="C11" s="30">
        <f>SUM('==HUNTER by BLIND=='!B11:AR11)</f>
        <v>58</v>
      </c>
      <c r="D11" s="68">
        <f t="shared" si="0"/>
        <v>2.1551724137931036</v>
      </c>
    </row>
    <row r="12" spans="1:4" ht="15" customHeight="1">
      <c r="A12" s="12">
        <v>41217</v>
      </c>
      <c r="B12" s="30">
        <f>SUM('==DUCK by BLIND=='!B12:AR12)</f>
        <v>61</v>
      </c>
      <c r="C12" s="30">
        <f>SUM('==HUNTER by BLIND=='!B12:AR12)</f>
        <v>29</v>
      </c>
      <c r="D12" s="68">
        <f t="shared" si="0"/>
        <v>2.103448275862069</v>
      </c>
    </row>
    <row r="13" spans="1:4" ht="15" customHeight="1">
      <c r="A13" s="12">
        <v>41220</v>
      </c>
      <c r="B13" s="30">
        <f>SUM('==DUCK by BLIND=='!B13:AR13)</f>
        <v>142</v>
      </c>
      <c r="C13" s="30">
        <f>SUM('==HUNTER by BLIND=='!B13:AR13)</f>
        <v>47</v>
      </c>
      <c r="D13" s="68">
        <f t="shared" si="0"/>
        <v>3.021276595744681</v>
      </c>
    </row>
    <row r="14" spans="1:4" ht="15" customHeight="1">
      <c r="A14" s="15">
        <v>41223</v>
      </c>
      <c r="B14" s="47">
        <f>SUM('==DUCK by BLIND=='!B14:AR14)</f>
        <v>32</v>
      </c>
      <c r="C14" s="47">
        <f>SUM('==HUNTER by BLIND=='!B14:AR14)</f>
        <v>17</v>
      </c>
      <c r="D14" s="69">
        <f t="shared" si="0"/>
        <v>1.8823529411764706</v>
      </c>
    </row>
    <row r="15" spans="1:4" ht="15" customHeight="1">
      <c r="A15" s="12">
        <v>41224</v>
      </c>
      <c r="B15" s="30">
        <f>SUM('==DUCK by BLIND=='!B15:AR15)</f>
        <v>133</v>
      </c>
      <c r="C15" s="30">
        <f>SUM('==HUNTER by BLIND=='!B15:AR15)</f>
        <v>52</v>
      </c>
      <c r="D15" s="68">
        <f t="shared" si="0"/>
        <v>2.5576923076923075</v>
      </c>
    </row>
    <row r="16" spans="1:4" ht="15" customHeight="1">
      <c r="A16" s="12">
        <v>41227</v>
      </c>
      <c r="B16" s="30">
        <f>SUM('==DUCK by BLIND=='!B16:AR16)</f>
        <v>92</v>
      </c>
      <c r="C16" s="30">
        <f>SUM('==HUNTER by BLIND=='!B16:AR16)</f>
        <v>49</v>
      </c>
      <c r="D16" s="68">
        <f t="shared" si="0"/>
        <v>1.8775510204081634</v>
      </c>
    </row>
    <row r="17" spans="1:4" ht="15" customHeight="1">
      <c r="A17" s="12">
        <v>41230</v>
      </c>
      <c r="B17" s="30">
        <f>SUM('==DUCK by BLIND=='!B17:AR17)</f>
        <v>110</v>
      </c>
      <c r="C17" s="30">
        <f>SUM('==HUNTER by BLIND=='!B17:AR17)</f>
        <v>58</v>
      </c>
      <c r="D17" s="68">
        <f t="shared" si="0"/>
        <v>1.896551724137931</v>
      </c>
    </row>
    <row r="18" spans="1:4" ht="15" customHeight="1">
      <c r="A18" s="12">
        <v>41231</v>
      </c>
      <c r="B18" s="30">
        <f>SUM('==DUCK by BLIND=='!B18:AR18)</f>
        <v>28</v>
      </c>
      <c r="C18" s="30">
        <f>SUM('==HUNTER by BLIND=='!B18:AR18)</f>
        <v>36</v>
      </c>
      <c r="D18" s="68">
        <f t="shared" si="0"/>
        <v>0.7777777777777778</v>
      </c>
    </row>
    <row r="19" spans="1:4" ht="15" customHeight="1">
      <c r="A19" s="12">
        <v>41234</v>
      </c>
      <c r="B19" s="30">
        <f>SUM('==DUCK by BLIND=='!B19:AR19)</f>
        <v>120</v>
      </c>
      <c r="C19" s="30">
        <f>SUM('==HUNTER by BLIND=='!B19:AR19)</f>
        <v>60</v>
      </c>
      <c r="D19" s="68">
        <f t="shared" si="0"/>
        <v>2</v>
      </c>
    </row>
    <row r="20" spans="1:4" ht="15" customHeight="1">
      <c r="A20" s="12">
        <v>41235</v>
      </c>
      <c r="B20" s="30">
        <f>SUM('==DUCK by BLIND=='!B20:AR20)</f>
        <v>26</v>
      </c>
      <c r="C20" s="30">
        <f>SUM('==HUNTER by BLIND=='!B20:AR20)</f>
        <v>40</v>
      </c>
      <c r="D20" s="68">
        <f t="shared" si="0"/>
        <v>0.65</v>
      </c>
    </row>
    <row r="21" spans="1:4" ht="15" customHeight="1">
      <c r="A21" s="12">
        <v>41237</v>
      </c>
      <c r="B21" s="30">
        <f>SUM('==DUCK by BLIND=='!B21:AR21)</f>
        <v>81</v>
      </c>
      <c r="C21" s="30">
        <f>SUM('==HUNTER by BLIND=='!B21:AR21)</f>
        <v>71</v>
      </c>
      <c r="D21" s="68">
        <f t="shared" si="0"/>
        <v>1.1408450704225352</v>
      </c>
    </row>
    <row r="22" spans="1:4" ht="15" customHeight="1">
      <c r="A22" s="12">
        <v>41238</v>
      </c>
      <c r="B22" s="30">
        <f>SUM('==DUCK by BLIND=='!B22:AR22)</f>
        <v>45</v>
      </c>
      <c r="C22" s="30">
        <f>SUM('==HUNTER by BLIND=='!B22:AR22)</f>
        <v>33</v>
      </c>
      <c r="D22" s="68">
        <f t="shared" si="0"/>
        <v>1.3636363636363635</v>
      </c>
    </row>
    <row r="23" spans="1:4" ht="15" customHeight="1">
      <c r="A23" s="12">
        <v>41241</v>
      </c>
      <c r="B23" s="30">
        <f>SUM('==DUCK by BLIND=='!B23:AR23)</f>
        <v>95</v>
      </c>
      <c r="C23" s="30">
        <f>SUM('==HUNTER by BLIND=='!B23:AR23)</f>
        <v>42</v>
      </c>
      <c r="D23" s="68">
        <f t="shared" si="0"/>
        <v>2.261904761904762</v>
      </c>
    </row>
    <row r="24" spans="1:4" ht="15" customHeight="1">
      <c r="A24" s="16">
        <v>41244</v>
      </c>
      <c r="B24" s="30">
        <f>SUM('==DUCK by BLIND=='!B24:AR24)</f>
        <v>89</v>
      </c>
      <c r="C24" s="30">
        <f>SUM('==HUNTER by BLIND=='!B24:AR24)</f>
        <v>58</v>
      </c>
      <c r="D24" s="68">
        <f t="shared" si="0"/>
        <v>1.5344827586206897</v>
      </c>
    </row>
    <row r="25" spans="1:4" ht="15" customHeight="1">
      <c r="A25" s="12">
        <v>41245</v>
      </c>
      <c r="B25" s="30">
        <f>SUM('==DUCK by BLIND=='!B25:AR25)</f>
        <v>73</v>
      </c>
      <c r="C25" s="30">
        <f>SUM('==HUNTER by BLIND=='!B25:AR25)</f>
        <v>48</v>
      </c>
      <c r="D25" s="68">
        <f t="shared" si="0"/>
        <v>1.5208333333333333</v>
      </c>
    </row>
    <row r="26" spans="1:4" ht="15" customHeight="1">
      <c r="A26" s="12">
        <v>41248</v>
      </c>
      <c r="B26" s="30">
        <f>SUM('==DUCK by BLIND=='!B26:AR26)</f>
        <v>125</v>
      </c>
      <c r="C26" s="30">
        <f>SUM('==HUNTER by BLIND=='!B26:AR26)</f>
        <v>43</v>
      </c>
      <c r="D26" s="68">
        <f t="shared" si="0"/>
        <v>2.9069767441860463</v>
      </c>
    </row>
    <row r="27" spans="1:4" ht="15" customHeight="1">
      <c r="A27" s="12">
        <v>41251</v>
      </c>
      <c r="B27" s="30">
        <f>SUM('==DUCK by BLIND=='!B27:AR27)</f>
        <v>113</v>
      </c>
      <c r="C27" s="30">
        <f>SUM('==HUNTER by BLIND=='!B27:AR27)</f>
        <v>81</v>
      </c>
      <c r="D27" s="68">
        <f t="shared" si="0"/>
        <v>1.3950617283950617</v>
      </c>
    </row>
    <row r="28" spans="1:4" ht="15" customHeight="1">
      <c r="A28" s="12">
        <v>41252</v>
      </c>
      <c r="B28" s="30">
        <f>SUM('==DUCK by BLIND=='!B28:AR28)</f>
        <v>40</v>
      </c>
      <c r="C28" s="30">
        <f>SUM('==HUNTER by BLIND=='!B28:AR28)</f>
        <v>42</v>
      </c>
      <c r="D28" s="68">
        <f t="shared" si="0"/>
        <v>0.9523809523809523</v>
      </c>
    </row>
    <row r="29" spans="1:4" ht="15" customHeight="1">
      <c r="A29" s="12">
        <v>41255</v>
      </c>
      <c r="B29" s="30">
        <f>SUM('==DUCK by BLIND=='!B29:AR29)</f>
        <v>113</v>
      </c>
      <c r="C29" s="30">
        <f>SUM('==HUNTER by BLIND=='!B29:AR29)</f>
        <v>48</v>
      </c>
      <c r="D29" s="68">
        <f t="shared" si="0"/>
        <v>2.3541666666666665</v>
      </c>
    </row>
    <row r="30" spans="1:4" ht="15" customHeight="1">
      <c r="A30" s="12">
        <v>41258</v>
      </c>
      <c r="B30" s="30">
        <f>SUM('==DUCK by BLIND=='!B30:AR30)</f>
        <v>78</v>
      </c>
      <c r="C30" s="30">
        <f>SUM('==HUNTER by BLIND=='!B30:AR30)</f>
        <v>59</v>
      </c>
      <c r="D30" s="68">
        <f t="shared" si="0"/>
        <v>1.3220338983050848</v>
      </c>
    </row>
    <row r="31" spans="1:4" ht="15" customHeight="1">
      <c r="A31" s="12">
        <v>41259</v>
      </c>
      <c r="B31" s="30">
        <f>SUM('==DUCK by BLIND=='!B31:AR31)</f>
        <v>27</v>
      </c>
      <c r="C31" s="30">
        <f>SUM('==HUNTER by BLIND=='!B31:AR31)</f>
        <v>38</v>
      </c>
      <c r="D31" s="68">
        <f t="shared" si="0"/>
        <v>0.7105263157894737</v>
      </c>
    </row>
    <row r="32" spans="1:4" ht="15" customHeight="1">
      <c r="A32" s="12">
        <v>41262</v>
      </c>
      <c r="B32" s="30">
        <f>SUM('==DUCK by BLIND=='!B32:AR32)</f>
        <v>43</v>
      </c>
      <c r="C32" s="30">
        <f>SUM('==HUNTER by BLIND=='!B32:AR32)</f>
        <v>53</v>
      </c>
      <c r="D32" s="68">
        <f t="shared" si="0"/>
        <v>0.8113207547169812</v>
      </c>
    </row>
    <row r="33" spans="1:4" ht="15" customHeight="1">
      <c r="A33" s="12">
        <v>41265</v>
      </c>
      <c r="B33" s="30">
        <f>SUM('==DUCK by BLIND=='!B33:AR33)</f>
        <v>49</v>
      </c>
      <c r="C33" s="30">
        <f>SUM('==HUNTER by BLIND=='!B33:AR33)</f>
        <v>39</v>
      </c>
      <c r="D33" s="68">
        <f t="shared" si="0"/>
        <v>1.2564102564102564</v>
      </c>
    </row>
    <row r="34" spans="1:4" ht="15" customHeight="1">
      <c r="A34" s="12">
        <v>41266</v>
      </c>
      <c r="B34" s="30">
        <f>SUM('==DUCK by BLIND=='!B34:AR34)</f>
        <v>66</v>
      </c>
      <c r="C34" s="30">
        <f>SUM('==HUNTER by BLIND=='!B34:AR34)</f>
        <v>31</v>
      </c>
      <c r="D34" s="68">
        <f t="shared" si="0"/>
        <v>2.129032258064516</v>
      </c>
    </row>
    <row r="35" spans="1:4" ht="15" customHeight="1">
      <c r="A35" s="12">
        <v>41269</v>
      </c>
      <c r="B35" s="30">
        <f>SUM('==DUCK by BLIND=='!B35:AR35)</f>
        <v>82</v>
      </c>
      <c r="C35" s="30">
        <f>SUM('==HUNTER by BLIND=='!B35:AR35)</f>
        <v>33</v>
      </c>
      <c r="D35" s="68">
        <f t="shared" si="0"/>
        <v>2.484848484848485</v>
      </c>
    </row>
    <row r="36" spans="1:4" ht="15" customHeight="1">
      <c r="A36" s="12">
        <v>41272</v>
      </c>
      <c r="B36" s="30">
        <f>SUM('==DUCK by BLIND=='!B36:AR36)</f>
        <v>141</v>
      </c>
      <c r="C36" s="30">
        <f>SUM('==HUNTER by BLIND=='!B36:AR36)</f>
        <v>63</v>
      </c>
      <c r="D36" s="68">
        <f t="shared" si="0"/>
        <v>2.238095238095238</v>
      </c>
    </row>
    <row r="37" spans="1:4" ht="15" customHeight="1">
      <c r="A37" s="12">
        <v>41273</v>
      </c>
      <c r="B37" s="30">
        <f>SUM('==DUCK by BLIND=='!B37:AR37)</f>
        <v>57</v>
      </c>
      <c r="C37" s="30">
        <f>SUM('==HUNTER by BLIND=='!B37:AR37)</f>
        <v>63</v>
      </c>
      <c r="D37" s="68">
        <f t="shared" si="0"/>
        <v>0.9047619047619048</v>
      </c>
    </row>
    <row r="38" spans="1:4" ht="15" customHeight="1">
      <c r="A38" s="12">
        <v>41275</v>
      </c>
      <c r="B38" s="30">
        <f>SUM('==DUCK by BLIND=='!B38:AR38)</f>
        <v>58</v>
      </c>
      <c r="C38" s="30">
        <f>SUM('==HUNTER by BLIND=='!B38:AR38)</f>
        <v>41</v>
      </c>
      <c r="D38" s="68">
        <f t="shared" si="0"/>
        <v>1.4146341463414633</v>
      </c>
    </row>
    <row r="39" spans="1:4" ht="15" customHeight="1">
      <c r="A39" s="12">
        <v>41276</v>
      </c>
      <c r="B39" s="30">
        <f>SUM('==DUCK by BLIND=='!B39:AR39)</f>
        <v>62</v>
      </c>
      <c r="C39" s="30">
        <f>SUM('==HUNTER by BLIND=='!B39:AR39)</f>
        <v>18</v>
      </c>
      <c r="D39" s="68">
        <f t="shared" si="0"/>
        <v>3.4444444444444446</v>
      </c>
    </row>
    <row r="40" spans="1:4" ht="15" customHeight="1">
      <c r="A40" s="12">
        <v>41279</v>
      </c>
      <c r="B40" s="30">
        <f>SUM('==DUCK by BLIND=='!B40:AR40)</f>
        <v>123</v>
      </c>
      <c r="C40" s="30">
        <f>SUM('==HUNTER by BLIND=='!B40:AR40)</f>
        <v>57</v>
      </c>
      <c r="D40" s="68">
        <f t="shared" si="0"/>
        <v>2.1578947368421053</v>
      </c>
    </row>
    <row r="41" spans="1:4" ht="15" customHeight="1">
      <c r="A41" s="12">
        <v>41280</v>
      </c>
      <c r="B41" s="30">
        <f>SUM('==DUCK by BLIND=='!B41:AR41)</f>
        <v>101</v>
      </c>
      <c r="C41" s="30">
        <f>SUM('==HUNTER by BLIND=='!B41:AR41)</f>
        <v>36</v>
      </c>
      <c r="D41" s="68">
        <f t="shared" si="0"/>
        <v>2.8055555555555554</v>
      </c>
    </row>
    <row r="42" spans="1:4" ht="15" customHeight="1">
      <c r="A42" s="12">
        <v>41283</v>
      </c>
      <c r="B42" s="30">
        <f>SUM('==DUCK by BLIND=='!B42:AR42)</f>
        <v>144</v>
      </c>
      <c r="C42" s="30">
        <f>SUM('==HUNTER by BLIND=='!B42:AR42)</f>
        <v>53</v>
      </c>
      <c r="D42" s="68">
        <f t="shared" si="0"/>
        <v>2.7169811320754715</v>
      </c>
    </row>
    <row r="43" spans="1:4" ht="15" customHeight="1">
      <c r="A43" s="12">
        <v>41286</v>
      </c>
      <c r="B43" s="30">
        <f>SUM('==DUCK by BLIND=='!B43:AR43)</f>
        <v>153</v>
      </c>
      <c r="C43" s="30">
        <f>SUM('==HUNTER by BLIND=='!B43:AR43)</f>
        <v>53</v>
      </c>
      <c r="D43" s="68">
        <f t="shared" si="0"/>
        <v>2.8867924528301887</v>
      </c>
    </row>
    <row r="44" spans="1:4" ht="15" customHeight="1">
      <c r="A44" s="12">
        <v>41287</v>
      </c>
      <c r="B44" s="30">
        <f>SUM('==DUCK by BLIND=='!B44:AR44)</f>
        <v>76</v>
      </c>
      <c r="C44" s="30">
        <f>SUM('==HUNTER by BLIND=='!B44:AR44)</f>
        <v>31</v>
      </c>
      <c r="D44" s="68">
        <f t="shared" si="0"/>
        <v>2.4516129032258065</v>
      </c>
    </row>
    <row r="45" spans="1:4" ht="15" customHeight="1">
      <c r="A45" s="12">
        <v>41290</v>
      </c>
      <c r="B45" s="30">
        <f>SUM('==DUCK by BLIND=='!B45:AR45)</f>
        <v>74</v>
      </c>
      <c r="C45" s="30">
        <f>SUM('==HUNTER by BLIND=='!B45:AR45)</f>
        <v>32</v>
      </c>
      <c r="D45" s="68">
        <f t="shared" si="0"/>
        <v>2.3125</v>
      </c>
    </row>
    <row r="46" spans="1:4" ht="15" customHeight="1">
      <c r="A46" s="12">
        <v>41293</v>
      </c>
      <c r="B46" s="30">
        <f>SUM('==DUCK by BLIND=='!B46:AR46)</f>
        <v>120</v>
      </c>
      <c r="C46" s="30">
        <f>SUM('==HUNTER by BLIND=='!B46:AR46)</f>
        <v>59</v>
      </c>
      <c r="D46" s="68">
        <f t="shared" si="0"/>
        <v>2.0338983050847457</v>
      </c>
    </row>
    <row r="47" spans="1:4" ht="15" customHeight="1">
      <c r="A47" s="12">
        <v>41294</v>
      </c>
      <c r="B47" s="30">
        <f>SUM('==DUCK by BLIND=='!B47:AR47)</f>
        <v>45</v>
      </c>
      <c r="C47" s="30">
        <f>SUM('==HUNTER by BLIND=='!B47:AR47)</f>
        <v>42</v>
      </c>
      <c r="D47" s="68">
        <f t="shared" si="0"/>
        <v>1.0714285714285714</v>
      </c>
    </row>
    <row r="48" spans="1:4" ht="15" customHeight="1">
      <c r="A48" s="12">
        <v>41297</v>
      </c>
      <c r="B48" s="30">
        <f>SUM('==DUCK by BLIND=='!B48:AR48)</f>
        <v>34</v>
      </c>
      <c r="C48" s="30">
        <f>SUM('==HUNTER by BLIND=='!B48:AR48)</f>
        <v>42</v>
      </c>
      <c r="D48" s="68">
        <f t="shared" si="0"/>
        <v>0.8095238095238095</v>
      </c>
    </row>
    <row r="49" spans="1:4" ht="15" customHeight="1">
      <c r="A49" s="12">
        <v>41300</v>
      </c>
      <c r="B49" s="30">
        <f>SUM('==DUCK by BLIND=='!B49:AR49)</f>
        <v>103</v>
      </c>
      <c r="C49" s="30">
        <f>SUM('==HUNTER by BLIND=='!B49:AR49)</f>
        <v>58</v>
      </c>
      <c r="D49" s="68">
        <f t="shared" si="0"/>
        <v>1.7758620689655173</v>
      </c>
    </row>
    <row r="50" spans="1:4" ht="15" customHeight="1" thickBot="1">
      <c r="A50" s="23">
        <v>41301</v>
      </c>
      <c r="B50" s="45">
        <f>SUM('==DUCK by BLIND=='!B50:AR50)</f>
        <v>88</v>
      </c>
      <c r="C50" s="45">
        <f>SUM('==HUNTER by BLIND=='!B50:AR50)</f>
        <v>49</v>
      </c>
      <c r="D50" s="70">
        <f t="shared" si="0"/>
        <v>1.7959183673469388</v>
      </c>
    </row>
    <row r="51" spans="1:4" s="44" customFormat="1" ht="15" customHeight="1" thickBot="1" thickTop="1">
      <c r="A51" s="40" t="s">
        <v>6</v>
      </c>
      <c r="B51" s="66">
        <f>SUM(B2:B50)</f>
        <v>4296</v>
      </c>
      <c r="C51" s="66">
        <f>SUM(C2:C50)</f>
        <v>2234</v>
      </c>
      <c r="D51" s="71">
        <f t="shared" si="0"/>
        <v>1.9230080572963295</v>
      </c>
    </row>
    <row r="52" ht="15" customHeight="1" thickTop="1"/>
  </sheetData>
  <sheetProtection/>
  <printOptions horizontalCentered="1" verticalCentered="1"/>
  <pageMargins left="0.75" right="0.75" top="1" bottom="0.75" header="0.5" footer="0.5"/>
  <pageSetup fitToHeight="1" fitToWidth="1" horizontalDpi="1200" verticalDpi="1200" orientation="portrait" scale="91" r:id="rId1"/>
  <headerFooter alignWithMargins="0">
    <oddHeader>&amp;C2012/13 Total Duck Harvest Summary (McCormack Unit)</oddHeader>
  </headerFooter>
  <ignoredErrors>
    <ignoredError sqref="B2:C2" formulaRange="1"/>
    <ignoredError sqref="D14 D3:D9 D10:D13 D15:D50" evalError="1"/>
    <ignoredError sqref="B3:B9 B10:B13 C10:C13 C3:C9 B15:C50 B14:C14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pane ySplit="1" topLeftCell="A17" activePane="bottomLeft" state="frozen"/>
      <selection pane="topLeft" activeCell="A1" sqref="A1"/>
      <selection pane="bottomLeft" activeCell="C18" sqref="C18"/>
    </sheetView>
  </sheetViews>
  <sheetFormatPr defaultColWidth="9.140625" defaultRowHeight="15" customHeight="1"/>
  <cols>
    <col min="1" max="1" width="19.421875" style="39" customWidth="1"/>
    <col min="2" max="4" width="19.421875" style="11" customWidth="1"/>
    <col min="5" max="5" width="4.7109375" style="39" customWidth="1"/>
    <col min="6" max="6" width="5.7109375" style="39" customWidth="1"/>
    <col min="7" max="7" width="15.7109375" style="39" customWidth="1"/>
    <col min="8" max="16384" width="9.140625" style="39" customWidth="1"/>
  </cols>
  <sheetData>
    <row r="1" spans="1:4" s="2" customFormat="1" ht="15" customHeight="1" thickBot="1">
      <c r="A1" s="3" t="s">
        <v>0</v>
      </c>
      <c r="B1" s="3" t="s">
        <v>4</v>
      </c>
      <c r="C1" s="3" t="s">
        <v>1</v>
      </c>
      <c r="D1" s="3" t="s">
        <v>5</v>
      </c>
    </row>
    <row r="2" spans="1:4" ht="15" customHeight="1" thickTop="1">
      <c r="A2" s="12">
        <v>41195</v>
      </c>
      <c r="B2" s="72">
        <f>SUM('==GOOSE by BLIND=='!B2:AR2)</f>
        <v>5</v>
      </c>
      <c r="C2" s="72">
        <f>SUM('==HUNTER by BLIND=='!B2:AR2)</f>
        <v>70</v>
      </c>
      <c r="D2" s="68">
        <f>B2/C2</f>
        <v>0.07142857142857142</v>
      </c>
    </row>
    <row r="3" spans="1:7" ht="15" customHeight="1">
      <c r="A3" s="12">
        <v>41196</v>
      </c>
      <c r="B3" s="72">
        <f>SUM('==GOOSE by BLIND=='!B3:AR3)</f>
        <v>3</v>
      </c>
      <c r="C3" s="72">
        <f>SUM('==HUNTER by BLIND=='!B3:AR3)</f>
        <v>43</v>
      </c>
      <c r="D3" s="68">
        <f aca="true" t="shared" si="0" ref="D3:D51">B3/C3</f>
        <v>0.06976744186046512</v>
      </c>
      <c r="F3" s="9"/>
      <c r="G3" s="7" t="s">
        <v>55</v>
      </c>
    </row>
    <row r="4" spans="1:4" ht="15" customHeight="1">
      <c r="A4" s="12">
        <v>41199</v>
      </c>
      <c r="B4" s="72">
        <f>SUM('==GOOSE by BLIND=='!B4:AR4)</f>
        <v>1</v>
      </c>
      <c r="C4" s="72">
        <f>SUM('==HUNTER by BLIND=='!B4:AR4)</f>
        <v>31</v>
      </c>
      <c r="D4" s="68">
        <f t="shared" si="0"/>
        <v>0.03225806451612903</v>
      </c>
    </row>
    <row r="5" spans="1:4" ht="15" customHeight="1">
      <c r="A5" s="12">
        <v>41202</v>
      </c>
      <c r="B5" s="72">
        <f>SUM('==GOOSE by BLIND=='!B5:AR5)</f>
        <v>15</v>
      </c>
      <c r="C5" s="72">
        <f>SUM('==HUNTER by BLIND=='!B5:AR5)</f>
        <v>47</v>
      </c>
      <c r="D5" s="68">
        <f t="shared" si="0"/>
        <v>0.3191489361702128</v>
      </c>
    </row>
    <row r="6" spans="1:4" ht="15" customHeight="1">
      <c r="A6" s="12">
        <v>41203</v>
      </c>
      <c r="B6" s="72">
        <f>SUM('==GOOSE by BLIND=='!B6:AR6)</f>
        <v>15</v>
      </c>
      <c r="C6" s="72">
        <f>SUM('==HUNTER by BLIND=='!B6:AR6)</f>
        <v>49</v>
      </c>
      <c r="D6" s="68">
        <f t="shared" si="0"/>
        <v>0.30612244897959184</v>
      </c>
    </row>
    <row r="7" spans="1:4" s="41" customFormat="1" ht="15" customHeight="1">
      <c r="A7" s="12">
        <v>41206</v>
      </c>
      <c r="B7" s="72">
        <f>SUM('==GOOSE by BLIND=='!B7:AR7)</f>
        <v>0</v>
      </c>
      <c r="C7" s="72">
        <f>SUM('==HUNTER by BLIND=='!B7:AR7)</f>
        <v>24</v>
      </c>
      <c r="D7" s="68">
        <f t="shared" si="0"/>
        <v>0</v>
      </c>
    </row>
    <row r="8" spans="1:4" s="41" customFormat="1" ht="15" customHeight="1">
      <c r="A8" s="12">
        <v>41209</v>
      </c>
      <c r="B8" s="72">
        <f>SUM('==GOOSE by BLIND=='!B8:AR8)</f>
        <v>0</v>
      </c>
      <c r="C8" s="72">
        <f>SUM('==HUNTER by BLIND=='!B8:AR8)</f>
        <v>40</v>
      </c>
      <c r="D8" s="68">
        <f t="shared" si="0"/>
        <v>0</v>
      </c>
    </row>
    <row r="9" spans="1:4" s="41" customFormat="1" ht="15" customHeight="1">
      <c r="A9" s="12">
        <v>41210</v>
      </c>
      <c r="B9" s="72">
        <f>SUM('==GOOSE by BLIND=='!B9:AR9)</f>
        <v>0</v>
      </c>
      <c r="C9" s="72">
        <f>SUM('==HUNTER by BLIND=='!B9:AR9)</f>
        <v>36</v>
      </c>
      <c r="D9" s="68">
        <f t="shared" si="0"/>
        <v>0</v>
      </c>
    </row>
    <row r="10" spans="1:4" s="41" customFormat="1" ht="15" customHeight="1">
      <c r="A10" s="12">
        <v>41213</v>
      </c>
      <c r="B10" s="72">
        <f>SUM('==GOOSE by BLIND=='!B10:AR10)</f>
        <v>6</v>
      </c>
      <c r="C10" s="72">
        <f>SUM('==HUNTER by BLIND=='!B10:AR10)</f>
        <v>32</v>
      </c>
      <c r="D10" s="68">
        <f t="shared" si="0"/>
        <v>0.1875</v>
      </c>
    </row>
    <row r="11" spans="1:4" ht="15" customHeight="1">
      <c r="A11" s="12">
        <v>41216</v>
      </c>
      <c r="B11" s="72">
        <f>SUM('==GOOSE by BLIND=='!B11:AR11)</f>
        <v>4</v>
      </c>
      <c r="C11" s="72">
        <f>SUM('==HUNTER by BLIND=='!B11:AR11)</f>
        <v>58</v>
      </c>
      <c r="D11" s="68">
        <f t="shared" si="0"/>
        <v>0.06896551724137931</v>
      </c>
    </row>
    <row r="12" spans="1:4" ht="15" customHeight="1">
      <c r="A12" s="12">
        <v>41217</v>
      </c>
      <c r="B12" s="72">
        <f>SUM('==GOOSE by BLIND=='!B12:AR12)</f>
        <v>6</v>
      </c>
      <c r="C12" s="72">
        <f>SUM('==HUNTER by BLIND=='!B12:AR12)</f>
        <v>29</v>
      </c>
      <c r="D12" s="68">
        <f t="shared" si="0"/>
        <v>0.20689655172413793</v>
      </c>
    </row>
    <row r="13" spans="1:4" ht="15" customHeight="1">
      <c r="A13" s="12">
        <v>41220</v>
      </c>
      <c r="B13" s="72">
        <f>SUM('==GOOSE by BLIND=='!B13:AR13)</f>
        <v>17</v>
      </c>
      <c r="C13" s="72">
        <f>SUM('==HUNTER by BLIND=='!B13:AR13)</f>
        <v>47</v>
      </c>
      <c r="D13" s="68">
        <f t="shared" si="0"/>
        <v>0.3617021276595745</v>
      </c>
    </row>
    <row r="14" spans="1:4" ht="15" customHeight="1">
      <c r="A14" s="15">
        <v>41223</v>
      </c>
      <c r="B14" s="73">
        <f>SUM('==GOOSE by BLIND=='!B14:AR14)</f>
        <v>5</v>
      </c>
      <c r="C14" s="73">
        <f>SUM('==HUNTER by BLIND=='!B14:AR14)</f>
        <v>17</v>
      </c>
      <c r="D14" s="69">
        <f t="shared" si="0"/>
        <v>0.29411764705882354</v>
      </c>
    </row>
    <row r="15" spans="1:4" ht="15" customHeight="1">
      <c r="A15" s="12">
        <v>41224</v>
      </c>
      <c r="B15" s="72">
        <f>SUM('==GOOSE by BLIND=='!B15:AR15)</f>
        <v>35</v>
      </c>
      <c r="C15" s="72">
        <f>SUM('==HUNTER by BLIND=='!B15:AR15)</f>
        <v>52</v>
      </c>
      <c r="D15" s="68">
        <f t="shared" si="0"/>
        <v>0.6730769230769231</v>
      </c>
    </row>
    <row r="16" spans="1:4" ht="15" customHeight="1">
      <c r="A16" s="12">
        <v>41227</v>
      </c>
      <c r="B16" s="72">
        <f>SUM('==GOOSE by BLIND=='!B16:AR16)</f>
        <v>7</v>
      </c>
      <c r="C16" s="72">
        <f>SUM('==HUNTER by BLIND=='!B16:AR16)</f>
        <v>49</v>
      </c>
      <c r="D16" s="68">
        <f t="shared" si="0"/>
        <v>0.14285714285714285</v>
      </c>
    </row>
    <row r="17" spans="1:4" ht="15" customHeight="1">
      <c r="A17" s="12">
        <v>41230</v>
      </c>
      <c r="B17" s="72">
        <f>SUM('==GOOSE by BLIND=='!B17:AR17)</f>
        <v>7</v>
      </c>
      <c r="C17" s="72">
        <f>'==HUNTER by BLIND=='!B51</f>
        <v>17</v>
      </c>
      <c r="D17" s="68">
        <f t="shared" si="0"/>
        <v>0.4117647058823529</v>
      </c>
    </row>
    <row r="18" spans="1:4" ht="15" customHeight="1">
      <c r="A18" s="12">
        <v>41231</v>
      </c>
      <c r="B18" s="72">
        <f>SUM('==GOOSE by BLIND=='!B18:AR18)</f>
        <v>5</v>
      </c>
      <c r="C18" s="72">
        <f>SUM('==HUNTER by BLIND=='!B18:AR18)</f>
        <v>36</v>
      </c>
      <c r="D18" s="68">
        <f t="shared" si="0"/>
        <v>0.1388888888888889</v>
      </c>
    </row>
    <row r="19" spans="1:4" ht="15" customHeight="1">
      <c r="A19" s="12">
        <v>41234</v>
      </c>
      <c r="B19" s="72">
        <f>SUM('==GOOSE by BLIND=='!B19:AR19)</f>
        <v>19</v>
      </c>
      <c r="C19" s="72">
        <f>SUM('==HUNTER by BLIND=='!B19:AR19)</f>
        <v>60</v>
      </c>
      <c r="D19" s="68">
        <f t="shared" si="0"/>
        <v>0.31666666666666665</v>
      </c>
    </row>
    <row r="20" spans="1:4" ht="15" customHeight="1">
      <c r="A20" s="12">
        <v>41235</v>
      </c>
      <c r="B20" s="72">
        <f>SUM('==GOOSE by BLIND=='!B20:AR20)</f>
        <v>0</v>
      </c>
      <c r="C20" s="72">
        <f>SUM('==HUNTER by BLIND=='!B20:AR20)</f>
        <v>40</v>
      </c>
      <c r="D20" s="68">
        <f t="shared" si="0"/>
        <v>0</v>
      </c>
    </row>
    <row r="21" spans="1:4" ht="15" customHeight="1">
      <c r="A21" s="12">
        <v>41237</v>
      </c>
      <c r="B21" s="72">
        <f>SUM('==GOOSE by BLIND=='!B21:AR21)</f>
        <v>9</v>
      </c>
      <c r="C21" s="72">
        <f>SUM('==HUNTER by BLIND=='!B21:AR21)</f>
        <v>71</v>
      </c>
      <c r="D21" s="68">
        <f t="shared" si="0"/>
        <v>0.1267605633802817</v>
      </c>
    </row>
    <row r="22" spans="1:4" ht="15" customHeight="1">
      <c r="A22" s="12">
        <v>41238</v>
      </c>
      <c r="B22" s="72">
        <f>SUM('==GOOSE by BLIND=='!B22:AR22)</f>
        <v>4</v>
      </c>
      <c r="C22" s="72">
        <f>SUM('==HUNTER by BLIND=='!B22:AR22)</f>
        <v>33</v>
      </c>
      <c r="D22" s="68">
        <f t="shared" si="0"/>
        <v>0.12121212121212122</v>
      </c>
    </row>
    <row r="23" spans="1:4" ht="15" customHeight="1">
      <c r="A23" s="12">
        <v>41241</v>
      </c>
      <c r="B23" s="72">
        <f>SUM('==GOOSE by BLIND=='!B23:AR23)</f>
        <v>2</v>
      </c>
      <c r="C23" s="72">
        <f>SUM('==HUNTER by BLIND=='!B23:AR23)</f>
        <v>42</v>
      </c>
      <c r="D23" s="68">
        <f t="shared" si="0"/>
        <v>0.047619047619047616</v>
      </c>
    </row>
    <row r="24" spans="1:4" ht="15" customHeight="1">
      <c r="A24" s="16">
        <v>41244</v>
      </c>
      <c r="B24" s="72">
        <f>SUM('==GOOSE by BLIND=='!B24:AR24)</f>
        <v>6</v>
      </c>
      <c r="C24" s="72">
        <f>SUM('==HUNTER by BLIND=='!B24:AR24)</f>
        <v>58</v>
      </c>
      <c r="D24" s="68">
        <f t="shared" si="0"/>
        <v>0.10344827586206896</v>
      </c>
    </row>
    <row r="25" spans="1:4" ht="15" customHeight="1">
      <c r="A25" s="12">
        <v>41245</v>
      </c>
      <c r="B25" s="72">
        <f>SUM('==GOOSE by BLIND=='!B25:AR25)</f>
        <v>7</v>
      </c>
      <c r="C25" s="72">
        <f>SUM('==HUNTER by BLIND=='!B25:AR25)</f>
        <v>48</v>
      </c>
      <c r="D25" s="68">
        <f t="shared" si="0"/>
        <v>0.14583333333333334</v>
      </c>
    </row>
    <row r="26" spans="1:4" ht="15" customHeight="1">
      <c r="A26" s="12">
        <v>41248</v>
      </c>
      <c r="B26" s="72">
        <f>SUM('==GOOSE by BLIND=='!B26:AR26)</f>
        <v>2</v>
      </c>
      <c r="C26" s="72">
        <f>SUM('==HUNTER by BLIND=='!B26:AR26)</f>
        <v>43</v>
      </c>
      <c r="D26" s="68">
        <f t="shared" si="0"/>
        <v>0.046511627906976744</v>
      </c>
    </row>
    <row r="27" spans="1:4" ht="15" customHeight="1">
      <c r="A27" s="12">
        <v>41251</v>
      </c>
      <c r="B27" s="72">
        <f>SUM('==GOOSE by BLIND=='!B27:AR27)</f>
        <v>4</v>
      </c>
      <c r="C27" s="72">
        <f>SUM('==HUNTER by BLIND=='!B27:AR27)</f>
        <v>81</v>
      </c>
      <c r="D27" s="68">
        <f t="shared" si="0"/>
        <v>0.04938271604938271</v>
      </c>
    </row>
    <row r="28" spans="1:4" ht="15" customHeight="1">
      <c r="A28" s="12">
        <v>41252</v>
      </c>
      <c r="B28" s="72">
        <f>SUM('==GOOSE by BLIND=='!B28:AR28)</f>
        <v>7</v>
      </c>
      <c r="C28" s="72">
        <f>SUM('==HUNTER by BLIND=='!B28:AR28)</f>
        <v>42</v>
      </c>
      <c r="D28" s="68">
        <f t="shared" si="0"/>
        <v>0.16666666666666666</v>
      </c>
    </row>
    <row r="29" spans="1:4" ht="15" customHeight="1">
      <c r="A29" s="12">
        <v>41255</v>
      </c>
      <c r="B29" s="72">
        <f>SUM('==GOOSE by BLIND=='!B29:AR29)</f>
        <v>19</v>
      </c>
      <c r="C29" s="72">
        <f>SUM('==HUNTER by BLIND=='!B29:AR29)</f>
        <v>48</v>
      </c>
      <c r="D29" s="68">
        <f t="shared" si="0"/>
        <v>0.3958333333333333</v>
      </c>
    </row>
    <row r="30" spans="1:4" ht="15" customHeight="1">
      <c r="A30" s="12">
        <v>41258</v>
      </c>
      <c r="B30" s="72">
        <f>SUM('==GOOSE by BLIND=='!B30:AR30)</f>
        <v>25</v>
      </c>
      <c r="C30" s="72">
        <f>SUM('==HUNTER by BLIND=='!B30:AR30)</f>
        <v>59</v>
      </c>
      <c r="D30" s="68">
        <f t="shared" si="0"/>
        <v>0.423728813559322</v>
      </c>
    </row>
    <row r="31" spans="1:4" ht="15" customHeight="1">
      <c r="A31" s="12">
        <v>41259</v>
      </c>
      <c r="B31" s="72">
        <f>SUM('==GOOSE by BLIND=='!B31:AR31)</f>
        <v>1</v>
      </c>
      <c r="C31" s="72">
        <f>SUM('==HUNTER by BLIND=='!B31:AR31)</f>
        <v>38</v>
      </c>
      <c r="D31" s="68">
        <f t="shared" si="0"/>
        <v>0.02631578947368421</v>
      </c>
    </row>
    <row r="32" spans="1:4" ht="15" customHeight="1">
      <c r="A32" s="12">
        <v>41262</v>
      </c>
      <c r="B32" s="72">
        <f>SUM('==GOOSE by BLIND=='!B32:AR32)</f>
        <v>23</v>
      </c>
      <c r="C32" s="72">
        <f>SUM('==HUNTER by BLIND=='!B32:AR32)</f>
        <v>53</v>
      </c>
      <c r="D32" s="68">
        <f t="shared" si="0"/>
        <v>0.4339622641509434</v>
      </c>
    </row>
    <row r="33" spans="1:4" ht="15" customHeight="1">
      <c r="A33" s="12">
        <v>41265</v>
      </c>
      <c r="B33" s="72">
        <f>SUM('==GOOSE by BLIND=='!B33:AR33)</f>
        <v>15</v>
      </c>
      <c r="C33" s="72">
        <f>SUM('==HUNTER by BLIND=='!B33:AR33)</f>
        <v>39</v>
      </c>
      <c r="D33" s="68">
        <f t="shared" si="0"/>
        <v>0.38461538461538464</v>
      </c>
    </row>
    <row r="34" spans="1:4" ht="15" customHeight="1">
      <c r="A34" s="12">
        <v>41266</v>
      </c>
      <c r="B34" s="72">
        <f>SUM('==GOOSE by BLIND=='!B34:AR34)</f>
        <v>4</v>
      </c>
      <c r="C34" s="72">
        <f>SUM('==HUNTER by BLIND=='!B34:AR34)</f>
        <v>31</v>
      </c>
      <c r="D34" s="68">
        <f t="shared" si="0"/>
        <v>0.12903225806451613</v>
      </c>
    </row>
    <row r="35" spans="1:4" ht="15" customHeight="1">
      <c r="A35" s="12">
        <v>41269</v>
      </c>
      <c r="B35" s="72">
        <f>SUM('==GOOSE by BLIND=='!B35:AR35)</f>
        <v>15</v>
      </c>
      <c r="C35" s="72">
        <f>SUM('==HUNTER by BLIND=='!B35:AR35)</f>
        <v>33</v>
      </c>
      <c r="D35" s="68">
        <f t="shared" si="0"/>
        <v>0.45454545454545453</v>
      </c>
    </row>
    <row r="36" spans="1:4" ht="15" customHeight="1">
      <c r="A36" s="12">
        <v>41272</v>
      </c>
      <c r="B36" s="72">
        <f>SUM('==GOOSE by BLIND=='!B36:AR36)</f>
        <v>12</v>
      </c>
      <c r="C36" s="72">
        <f>SUM('==HUNTER by BLIND=='!B36:AR36)</f>
        <v>63</v>
      </c>
      <c r="D36" s="68">
        <f t="shared" si="0"/>
        <v>0.19047619047619047</v>
      </c>
    </row>
    <row r="37" spans="1:4" ht="15" customHeight="1">
      <c r="A37" s="12">
        <v>41273</v>
      </c>
      <c r="B37" s="72">
        <f>SUM('==GOOSE by BLIND=='!B37:AR37)</f>
        <v>4</v>
      </c>
      <c r="C37" s="72">
        <f>SUM('==HUNTER by BLIND=='!B37:AR37)</f>
        <v>63</v>
      </c>
      <c r="D37" s="68">
        <f t="shared" si="0"/>
        <v>0.06349206349206349</v>
      </c>
    </row>
    <row r="38" spans="1:4" ht="15" customHeight="1">
      <c r="A38" s="12">
        <v>41275</v>
      </c>
      <c r="B38" s="72">
        <f>SUM('==GOOSE by BLIND=='!B38:AR38)</f>
        <v>5</v>
      </c>
      <c r="C38" s="72">
        <f>SUM('==HUNTER by BLIND=='!B38:AR38)</f>
        <v>41</v>
      </c>
      <c r="D38" s="68">
        <f t="shared" si="0"/>
        <v>0.12195121951219512</v>
      </c>
    </row>
    <row r="39" spans="1:4" ht="15" customHeight="1">
      <c r="A39" s="12">
        <v>41276</v>
      </c>
      <c r="B39" s="72">
        <f>SUM('==GOOSE by BLIND=='!B39:AR39)</f>
        <v>1</v>
      </c>
      <c r="C39" s="72">
        <f>SUM('==HUNTER by BLIND=='!B39:AR39)</f>
        <v>18</v>
      </c>
      <c r="D39" s="68">
        <f t="shared" si="0"/>
        <v>0.05555555555555555</v>
      </c>
    </row>
    <row r="40" spans="1:4" ht="15" customHeight="1">
      <c r="A40" s="12">
        <v>41279</v>
      </c>
      <c r="B40" s="72">
        <f>SUM('==GOOSE by BLIND=='!B40:AR40)</f>
        <v>6</v>
      </c>
      <c r="C40" s="72">
        <f>SUM('==HUNTER by BLIND=='!B40:AR40)</f>
        <v>57</v>
      </c>
      <c r="D40" s="68">
        <f t="shared" si="0"/>
        <v>0.10526315789473684</v>
      </c>
    </row>
    <row r="41" spans="1:4" ht="15" customHeight="1">
      <c r="A41" s="12">
        <v>41280</v>
      </c>
      <c r="B41" s="72">
        <f>SUM('==GOOSE by BLIND=='!B41:AR41)</f>
        <v>5</v>
      </c>
      <c r="C41" s="72">
        <f>SUM('==HUNTER by BLIND=='!B41:AR41)</f>
        <v>36</v>
      </c>
      <c r="D41" s="68">
        <f t="shared" si="0"/>
        <v>0.1388888888888889</v>
      </c>
    </row>
    <row r="42" spans="1:4" ht="15" customHeight="1">
      <c r="A42" s="12">
        <v>41283</v>
      </c>
      <c r="B42" s="72">
        <f>SUM('==GOOSE by BLIND=='!B42:AR42)</f>
        <v>9</v>
      </c>
      <c r="C42" s="72">
        <f>SUM('==HUNTER by BLIND=='!B42:AR42)</f>
        <v>53</v>
      </c>
      <c r="D42" s="68">
        <f t="shared" si="0"/>
        <v>0.16981132075471697</v>
      </c>
    </row>
    <row r="43" spans="1:4" ht="15" customHeight="1">
      <c r="A43" s="12">
        <v>41286</v>
      </c>
      <c r="B43" s="72">
        <f>SUM('==GOOSE by BLIND=='!B43:AR43)</f>
        <v>7</v>
      </c>
      <c r="C43" s="72">
        <f>SUM('==HUNTER by BLIND=='!B43:AR43)</f>
        <v>53</v>
      </c>
      <c r="D43" s="68">
        <f t="shared" si="0"/>
        <v>0.1320754716981132</v>
      </c>
    </row>
    <row r="44" spans="1:4" ht="15" customHeight="1">
      <c r="A44" s="12">
        <v>41287</v>
      </c>
      <c r="B44" s="72">
        <f>SUM('==GOOSE by BLIND=='!B44:AR44)</f>
        <v>16</v>
      </c>
      <c r="C44" s="72">
        <f>SUM('==HUNTER by BLIND=='!B44:AR44)</f>
        <v>31</v>
      </c>
      <c r="D44" s="68">
        <f t="shared" si="0"/>
        <v>0.5161290322580645</v>
      </c>
    </row>
    <row r="45" spans="1:4" ht="15" customHeight="1">
      <c r="A45" s="12">
        <v>41290</v>
      </c>
      <c r="B45" s="72">
        <f>SUM('==GOOSE by BLIND=='!B45:AR45)</f>
        <v>4</v>
      </c>
      <c r="C45" s="72">
        <f>SUM('==HUNTER by BLIND=='!B45:AR45)</f>
        <v>32</v>
      </c>
      <c r="D45" s="68">
        <f t="shared" si="0"/>
        <v>0.125</v>
      </c>
    </row>
    <row r="46" spans="1:4" ht="15" customHeight="1">
      <c r="A46" s="12">
        <v>41293</v>
      </c>
      <c r="B46" s="72">
        <f>SUM('==GOOSE by BLIND=='!B46:AR46)</f>
        <v>11</v>
      </c>
      <c r="C46" s="72">
        <f>SUM('==HUNTER by BLIND=='!B46:AR46)</f>
        <v>59</v>
      </c>
      <c r="D46" s="68">
        <f t="shared" si="0"/>
        <v>0.1864406779661017</v>
      </c>
    </row>
    <row r="47" spans="1:4" ht="15" customHeight="1">
      <c r="A47" s="12">
        <v>41294</v>
      </c>
      <c r="B47" s="72">
        <f>SUM('==GOOSE by BLIND=='!B47:AR47)</f>
        <v>19</v>
      </c>
      <c r="C47" s="72">
        <f>SUM('==HUNTER by BLIND=='!B47:AR47)</f>
        <v>42</v>
      </c>
      <c r="D47" s="68">
        <f t="shared" si="0"/>
        <v>0.4523809523809524</v>
      </c>
    </row>
    <row r="48" spans="1:4" ht="15" customHeight="1">
      <c r="A48" s="12">
        <v>41297</v>
      </c>
      <c r="B48" s="72">
        <f>SUM('==GOOSE by BLIND=='!B48:AR48)</f>
        <v>3</v>
      </c>
      <c r="C48" s="72">
        <f>SUM('==HUNTER by BLIND=='!B48:AR48)</f>
        <v>42</v>
      </c>
      <c r="D48" s="68">
        <f t="shared" si="0"/>
        <v>0.07142857142857142</v>
      </c>
    </row>
    <row r="49" spans="1:4" ht="15" customHeight="1">
      <c r="A49" s="12">
        <v>41300</v>
      </c>
      <c r="B49" s="72">
        <f>SUM('==GOOSE by BLIND=='!B49:AR49)</f>
        <v>7</v>
      </c>
      <c r="C49" s="72">
        <f>SUM('==HUNTER by BLIND=='!B49:AR49)</f>
        <v>58</v>
      </c>
      <c r="D49" s="68">
        <f t="shared" si="0"/>
        <v>0.1206896551724138</v>
      </c>
    </row>
    <row r="50" spans="1:4" ht="15" customHeight="1" thickBot="1">
      <c r="A50" s="23">
        <v>41301</v>
      </c>
      <c r="B50" s="74">
        <f>SUM('==GOOSE by BLIND=='!B50:AR50)</f>
        <v>6</v>
      </c>
      <c r="C50" s="74">
        <f>SUM('==HUNTER by BLIND=='!B50:AR50)</f>
        <v>49</v>
      </c>
      <c r="D50" s="70">
        <f t="shared" si="0"/>
        <v>0.12244897959183673</v>
      </c>
    </row>
    <row r="51" spans="1:4" s="44" customFormat="1" ht="15" customHeight="1" thickBot="1" thickTop="1">
      <c r="A51" s="40" t="s">
        <v>6</v>
      </c>
      <c r="B51" s="66">
        <f>SUM(B2:B50)</f>
        <v>408</v>
      </c>
      <c r="C51" s="66">
        <f>SUM(C2:C50)-C7-C8-C9</f>
        <v>2093</v>
      </c>
      <c r="D51" s="71">
        <f t="shared" si="0"/>
        <v>0.19493549928332538</v>
      </c>
    </row>
    <row r="52" ht="15" customHeight="1" thickTop="1"/>
  </sheetData>
  <sheetProtection/>
  <printOptions horizontalCentered="1" verticalCentered="1"/>
  <pageMargins left="0.75" right="0.75" top="1" bottom="0.62" header="0.47" footer="0.5"/>
  <pageSetup fitToHeight="1" fitToWidth="1" horizontalDpi="1200" verticalDpi="1200" orientation="portrait" scale="92" r:id="rId1"/>
  <headerFooter alignWithMargins="0">
    <oddHeader>&amp;C2012/13 Total Goose Harvest Summary (McCormack Unit)</oddHeader>
  </headerFooter>
  <ignoredErrors>
    <ignoredError sqref="B2:C2 B3:C3 B14:C14 B10:C13 B7:C7 B8 B9 B4:C6 C8:C9" formulaRange="1"/>
    <ignoredError sqref="D15:D50 D14 D4:D13" evalError="1"/>
    <ignoredError sqref="B15:C16 B18:C50 B17" evalError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pane ySplit="1" topLeftCell="A2" activePane="bottomLeft" state="frozen"/>
      <selection pane="topLeft" activeCell="A1" sqref="A1"/>
      <selection pane="bottomLeft" activeCell="F30" sqref="F30"/>
    </sheetView>
  </sheetViews>
  <sheetFormatPr defaultColWidth="9.140625" defaultRowHeight="15" customHeight="1"/>
  <cols>
    <col min="1" max="1" width="17.00390625" style="39" customWidth="1"/>
    <col min="2" max="4" width="13.140625" style="11" customWidth="1"/>
    <col min="5" max="6" width="20.7109375" style="11" customWidth="1"/>
    <col min="7" max="7" width="17.00390625" style="39" customWidth="1"/>
    <col min="8" max="16384" width="9.140625" style="39" customWidth="1"/>
  </cols>
  <sheetData>
    <row r="1" spans="1:6" s="1" customFormat="1" ht="15" customHeight="1" thickBot="1">
      <c r="A1" s="4" t="s">
        <v>0</v>
      </c>
      <c r="B1" s="4" t="s">
        <v>64</v>
      </c>
      <c r="C1" s="4" t="s">
        <v>63</v>
      </c>
      <c r="D1" s="4" t="s">
        <v>65</v>
      </c>
      <c r="E1" s="4" t="s">
        <v>61</v>
      </c>
      <c r="F1" s="4" t="s">
        <v>62</v>
      </c>
    </row>
    <row r="2" spans="1:6" ht="15" customHeight="1" thickTop="1">
      <c r="A2" s="10">
        <v>41195</v>
      </c>
      <c r="B2" s="30">
        <v>16</v>
      </c>
      <c r="C2" s="30">
        <v>16</v>
      </c>
      <c r="D2" s="30">
        <v>3</v>
      </c>
      <c r="E2" s="43">
        <f>C2/B2</f>
        <v>1</v>
      </c>
      <c r="F2" s="43">
        <f>D2/B2</f>
        <v>0.1875</v>
      </c>
    </row>
    <row r="3" spans="1:6" ht="15" customHeight="1">
      <c r="A3" s="12">
        <v>41196</v>
      </c>
      <c r="B3" s="32">
        <v>14</v>
      </c>
      <c r="C3" s="32">
        <v>9</v>
      </c>
      <c r="D3" s="32">
        <v>5</v>
      </c>
      <c r="E3" s="43">
        <f aca="true" t="shared" si="0" ref="E3:E27">C3/B3</f>
        <v>0.6428571428571429</v>
      </c>
      <c r="F3" s="43">
        <f aca="true" t="shared" si="1" ref="F3:F37">D3/B3</f>
        <v>0.35714285714285715</v>
      </c>
    </row>
    <row r="4" spans="1:6" ht="15" customHeight="1">
      <c r="A4" s="12">
        <v>41199</v>
      </c>
      <c r="B4" s="32">
        <v>14</v>
      </c>
      <c r="C4" s="32">
        <v>9</v>
      </c>
      <c r="D4" s="32">
        <v>5</v>
      </c>
      <c r="E4" s="43">
        <f t="shared" si="0"/>
        <v>0.6428571428571429</v>
      </c>
      <c r="F4" s="43">
        <f t="shared" si="1"/>
        <v>0.35714285714285715</v>
      </c>
    </row>
    <row r="5" spans="1:6" ht="15" customHeight="1">
      <c r="A5" s="12">
        <v>41202</v>
      </c>
      <c r="B5" s="32">
        <v>15</v>
      </c>
      <c r="C5" s="32">
        <v>2</v>
      </c>
      <c r="D5" s="32">
        <v>4</v>
      </c>
      <c r="E5" s="43">
        <f t="shared" si="0"/>
        <v>0.13333333333333333</v>
      </c>
      <c r="F5" s="43">
        <f t="shared" si="1"/>
        <v>0.26666666666666666</v>
      </c>
    </row>
    <row r="6" spans="1:6" ht="15" customHeight="1">
      <c r="A6" s="12">
        <v>41203</v>
      </c>
      <c r="B6" s="32">
        <v>25</v>
      </c>
      <c r="C6" s="32">
        <v>5</v>
      </c>
      <c r="D6" s="32">
        <v>2</v>
      </c>
      <c r="E6" s="43">
        <f t="shared" si="0"/>
        <v>0.2</v>
      </c>
      <c r="F6" s="43">
        <f t="shared" si="1"/>
        <v>0.08</v>
      </c>
    </row>
    <row r="7" spans="1:6" ht="15" customHeight="1">
      <c r="A7" s="12">
        <v>41206</v>
      </c>
      <c r="B7" s="32">
        <v>6</v>
      </c>
      <c r="C7" s="32">
        <v>3</v>
      </c>
      <c r="D7" s="32">
        <v>1</v>
      </c>
      <c r="E7" s="43">
        <f t="shared" si="0"/>
        <v>0.5</v>
      </c>
      <c r="F7" s="43">
        <f t="shared" si="1"/>
        <v>0.16666666666666666</v>
      </c>
    </row>
    <row r="8" spans="1:6" ht="15" customHeight="1">
      <c r="A8" s="12">
        <v>41209</v>
      </c>
      <c r="B8" s="32">
        <v>8</v>
      </c>
      <c r="C8" s="32">
        <v>3</v>
      </c>
      <c r="D8" s="32">
        <v>1</v>
      </c>
      <c r="E8" s="43">
        <f t="shared" si="0"/>
        <v>0.375</v>
      </c>
      <c r="F8" s="43">
        <f t="shared" si="1"/>
        <v>0.125</v>
      </c>
    </row>
    <row r="9" spans="1:6" ht="15" customHeight="1">
      <c r="A9" s="12">
        <v>41210</v>
      </c>
      <c r="B9" s="32">
        <v>7</v>
      </c>
      <c r="C9" s="32">
        <v>1</v>
      </c>
      <c r="D9" s="32">
        <v>1</v>
      </c>
      <c r="E9" s="43">
        <f t="shared" si="0"/>
        <v>0.14285714285714285</v>
      </c>
      <c r="F9" s="43">
        <f t="shared" si="1"/>
        <v>0.14285714285714285</v>
      </c>
    </row>
    <row r="10" spans="1:6" ht="15" customHeight="1">
      <c r="A10" s="12">
        <v>41213</v>
      </c>
      <c r="B10" s="32">
        <v>6</v>
      </c>
      <c r="C10" s="32">
        <v>2</v>
      </c>
      <c r="D10" s="32">
        <v>4</v>
      </c>
      <c r="E10" s="43">
        <f t="shared" si="0"/>
        <v>0.3333333333333333</v>
      </c>
      <c r="F10" s="43">
        <f t="shared" si="1"/>
        <v>0.6666666666666666</v>
      </c>
    </row>
    <row r="11" spans="1:6" ht="15" customHeight="1">
      <c r="A11" s="12">
        <v>41216</v>
      </c>
      <c r="B11" s="32">
        <v>2</v>
      </c>
      <c r="C11" s="32">
        <v>0</v>
      </c>
      <c r="D11" s="32">
        <v>0</v>
      </c>
      <c r="E11" s="43">
        <f t="shared" si="0"/>
        <v>0</v>
      </c>
      <c r="F11" s="43">
        <f t="shared" si="1"/>
        <v>0</v>
      </c>
    </row>
    <row r="12" spans="1:6" ht="15" customHeight="1">
      <c r="A12" s="12">
        <v>41217</v>
      </c>
      <c r="B12" s="32">
        <v>2</v>
      </c>
      <c r="C12" s="32">
        <v>0</v>
      </c>
      <c r="D12" s="32">
        <v>0</v>
      </c>
      <c r="E12" s="43">
        <f t="shared" si="0"/>
        <v>0</v>
      </c>
      <c r="F12" s="43">
        <f t="shared" si="1"/>
        <v>0</v>
      </c>
    </row>
    <row r="13" spans="1:6" ht="15" customHeight="1">
      <c r="A13" s="12">
        <v>41220</v>
      </c>
      <c r="B13" s="32">
        <v>2</v>
      </c>
      <c r="C13" s="32">
        <v>1</v>
      </c>
      <c r="D13" s="32">
        <v>0</v>
      </c>
      <c r="E13" s="43">
        <f t="shared" si="0"/>
        <v>0.5</v>
      </c>
      <c r="F13" s="43">
        <f t="shared" si="1"/>
        <v>0</v>
      </c>
    </row>
    <row r="14" spans="1:6" ht="15" customHeight="1">
      <c r="A14" s="16">
        <v>41223</v>
      </c>
      <c r="B14" s="33">
        <v>0</v>
      </c>
      <c r="C14" s="33">
        <v>0</v>
      </c>
      <c r="D14" s="33">
        <v>0</v>
      </c>
      <c r="E14" s="75" t="s">
        <v>66</v>
      </c>
      <c r="F14" s="75" t="s">
        <v>66</v>
      </c>
    </row>
    <row r="15" spans="1:6" ht="15" customHeight="1">
      <c r="A15" s="12">
        <v>41224</v>
      </c>
      <c r="B15" s="32">
        <v>2</v>
      </c>
      <c r="C15" s="32">
        <v>0</v>
      </c>
      <c r="D15" s="32">
        <v>0</v>
      </c>
      <c r="E15" s="43">
        <f t="shared" si="0"/>
        <v>0</v>
      </c>
      <c r="F15" s="43">
        <f t="shared" si="1"/>
        <v>0</v>
      </c>
    </row>
    <row r="16" spans="1:6" ht="15" customHeight="1">
      <c r="A16" s="12">
        <v>41227</v>
      </c>
      <c r="B16" s="32">
        <v>5</v>
      </c>
      <c r="C16" s="32">
        <v>3</v>
      </c>
      <c r="D16" s="32">
        <v>0</v>
      </c>
      <c r="E16" s="43">
        <f t="shared" si="0"/>
        <v>0.6</v>
      </c>
      <c r="F16" s="43">
        <f t="shared" si="1"/>
        <v>0</v>
      </c>
    </row>
    <row r="17" spans="1:6" ht="15" customHeight="1">
      <c r="A17" s="12">
        <v>41230</v>
      </c>
      <c r="B17" s="32">
        <v>2</v>
      </c>
      <c r="C17" s="32">
        <v>1</v>
      </c>
      <c r="D17" s="32">
        <v>0</v>
      </c>
      <c r="E17" s="43">
        <f t="shared" si="0"/>
        <v>0.5</v>
      </c>
      <c r="F17" s="43">
        <f t="shared" si="1"/>
        <v>0</v>
      </c>
    </row>
    <row r="18" spans="1:6" ht="15" customHeight="1">
      <c r="A18" s="12">
        <v>41231</v>
      </c>
      <c r="B18" s="32">
        <v>0</v>
      </c>
      <c r="C18" s="32">
        <v>0</v>
      </c>
      <c r="D18" s="32">
        <v>0</v>
      </c>
      <c r="E18" s="43" t="s">
        <v>66</v>
      </c>
      <c r="F18" s="43" t="s">
        <v>66</v>
      </c>
    </row>
    <row r="19" spans="1:6" ht="15" customHeight="1">
      <c r="A19" s="12">
        <v>41234</v>
      </c>
      <c r="B19" s="32">
        <v>1</v>
      </c>
      <c r="C19" s="32">
        <v>0</v>
      </c>
      <c r="D19" s="32">
        <v>0</v>
      </c>
      <c r="E19" s="43">
        <f t="shared" si="0"/>
        <v>0</v>
      </c>
      <c r="F19" s="43">
        <f t="shared" si="1"/>
        <v>0</v>
      </c>
    </row>
    <row r="20" spans="1:6" ht="15" customHeight="1">
      <c r="A20" s="12">
        <v>41235</v>
      </c>
      <c r="B20" s="32">
        <v>6</v>
      </c>
      <c r="C20" s="32">
        <v>1</v>
      </c>
      <c r="D20" s="32">
        <v>0</v>
      </c>
      <c r="E20" s="43">
        <f t="shared" si="0"/>
        <v>0.16666666666666666</v>
      </c>
      <c r="F20" s="43">
        <f t="shared" si="1"/>
        <v>0</v>
      </c>
    </row>
    <row r="21" spans="1:6" ht="15" customHeight="1">
      <c r="A21" s="12">
        <v>41237</v>
      </c>
      <c r="B21" s="32">
        <v>11</v>
      </c>
      <c r="C21" s="32">
        <v>4</v>
      </c>
      <c r="D21" s="32">
        <v>3</v>
      </c>
      <c r="E21" s="43">
        <f t="shared" si="0"/>
        <v>0.36363636363636365</v>
      </c>
      <c r="F21" s="43">
        <f t="shared" si="1"/>
        <v>0.2727272727272727</v>
      </c>
    </row>
    <row r="22" spans="1:6" ht="15" customHeight="1">
      <c r="A22" s="12">
        <v>41238</v>
      </c>
      <c r="B22" s="32">
        <v>4</v>
      </c>
      <c r="C22" s="32">
        <v>0</v>
      </c>
      <c r="D22" s="32">
        <v>0</v>
      </c>
      <c r="E22" s="43">
        <f t="shared" si="0"/>
        <v>0</v>
      </c>
      <c r="F22" s="43">
        <f t="shared" si="1"/>
        <v>0</v>
      </c>
    </row>
    <row r="23" spans="1:6" ht="15" customHeight="1">
      <c r="A23" s="12">
        <v>41241</v>
      </c>
      <c r="B23" s="32">
        <v>1</v>
      </c>
      <c r="C23" s="32">
        <v>1</v>
      </c>
      <c r="D23" s="32">
        <v>0</v>
      </c>
      <c r="E23" s="43">
        <f t="shared" si="0"/>
        <v>1</v>
      </c>
      <c r="F23" s="43">
        <f t="shared" si="1"/>
        <v>0</v>
      </c>
    </row>
    <row r="24" spans="1:6" ht="15" customHeight="1">
      <c r="A24" s="16">
        <v>41244</v>
      </c>
      <c r="B24" s="32">
        <v>4</v>
      </c>
      <c r="C24" s="32">
        <v>3</v>
      </c>
      <c r="D24" s="32">
        <v>0</v>
      </c>
      <c r="E24" s="43">
        <f t="shared" si="0"/>
        <v>0.75</v>
      </c>
      <c r="F24" s="43">
        <f t="shared" si="1"/>
        <v>0</v>
      </c>
    </row>
    <row r="25" spans="1:6" ht="15" customHeight="1">
      <c r="A25" s="12">
        <v>41245</v>
      </c>
      <c r="B25" s="32">
        <v>2</v>
      </c>
      <c r="C25" s="32">
        <v>1</v>
      </c>
      <c r="D25" s="32">
        <v>0</v>
      </c>
      <c r="E25" s="43">
        <f t="shared" si="0"/>
        <v>0.5</v>
      </c>
      <c r="F25" s="43">
        <f t="shared" si="1"/>
        <v>0</v>
      </c>
    </row>
    <row r="26" spans="1:6" ht="15" customHeight="1">
      <c r="A26" s="12">
        <v>41248</v>
      </c>
      <c r="B26" s="32">
        <v>2</v>
      </c>
      <c r="C26" s="32">
        <v>0</v>
      </c>
      <c r="D26" s="32">
        <v>0</v>
      </c>
      <c r="E26" s="43">
        <f t="shared" si="0"/>
        <v>0</v>
      </c>
      <c r="F26" s="43">
        <f t="shared" si="1"/>
        <v>0</v>
      </c>
    </row>
    <row r="27" spans="1:6" ht="15" customHeight="1">
      <c r="A27" s="12">
        <v>41251</v>
      </c>
      <c r="B27" s="32">
        <v>7</v>
      </c>
      <c r="C27" s="32">
        <v>4</v>
      </c>
      <c r="D27" s="32">
        <v>9</v>
      </c>
      <c r="E27" s="43">
        <f t="shared" si="0"/>
        <v>0.5714285714285714</v>
      </c>
      <c r="F27" s="43">
        <f t="shared" si="1"/>
        <v>1.2857142857142858</v>
      </c>
    </row>
    <row r="28" spans="1:6" ht="15" customHeight="1">
      <c r="A28" s="12">
        <v>41252</v>
      </c>
      <c r="B28" s="32">
        <v>2</v>
      </c>
      <c r="C28" s="32">
        <v>2</v>
      </c>
      <c r="D28" s="32">
        <v>0</v>
      </c>
      <c r="E28" s="43">
        <f aca="true" t="shared" si="2" ref="E28:E38">C28/B28</f>
        <v>1</v>
      </c>
      <c r="F28" s="43">
        <f t="shared" si="1"/>
        <v>0</v>
      </c>
    </row>
    <row r="29" spans="1:6" ht="15" customHeight="1">
      <c r="A29" s="12">
        <v>41255</v>
      </c>
      <c r="B29" s="32">
        <v>2</v>
      </c>
      <c r="C29" s="33">
        <v>0</v>
      </c>
      <c r="D29" s="32">
        <v>0</v>
      </c>
      <c r="E29" s="50">
        <f t="shared" si="2"/>
        <v>0</v>
      </c>
      <c r="F29" s="43">
        <f t="shared" si="1"/>
        <v>0</v>
      </c>
    </row>
    <row r="30" spans="1:6" ht="15" customHeight="1">
      <c r="A30" s="12">
        <v>41258</v>
      </c>
      <c r="B30" s="32">
        <v>0</v>
      </c>
      <c r="C30" s="33">
        <v>0</v>
      </c>
      <c r="D30" s="32">
        <v>0</v>
      </c>
      <c r="E30" s="50" t="s">
        <v>66</v>
      </c>
      <c r="F30" s="43" t="s">
        <v>66</v>
      </c>
    </row>
    <row r="31" spans="1:6" ht="15" customHeight="1">
      <c r="A31" s="12">
        <v>41259</v>
      </c>
      <c r="B31" s="32">
        <v>5</v>
      </c>
      <c r="C31" s="33">
        <v>0</v>
      </c>
      <c r="D31" s="32">
        <v>0</v>
      </c>
      <c r="E31" s="50">
        <f t="shared" si="2"/>
        <v>0</v>
      </c>
      <c r="F31" s="43">
        <f t="shared" si="1"/>
        <v>0</v>
      </c>
    </row>
    <row r="32" spans="1:6" ht="15" customHeight="1">
      <c r="A32" s="12">
        <v>41262</v>
      </c>
      <c r="B32" s="32">
        <v>0</v>
      </c>
      <c r="C32" s="33">
        <v>0</v>
      </c>
      <c r="D32" s="32">
        <v>0</v>
      </c>
      <c r="E32" s="50" t="s">
        <v>66</v>
      </c>
      <c r="F32" s="43" t="s">
        <v>66</v>
      </c>
    </row>
    <row r="33" spans="1:6" ht="15" customHeight="1">
      <c r="A33" s="12">
        <v>41265</v>
      </c>
      <c r="B33" s="32">
        <v>3</v>
      </c>
      <c r="C33" s="33">
        <v>1</v>
      </c>
      <c r="D33" s="32">
        <v>27</v>
      </c>
      <c r="E33" s="50">
        <f t="shared" si="2"/>
        <v>0.3333333333333333</v>
      </c>
      <c r="F33" s="43">
        <f t="shared" si="1"/>
        <v>9</v>
      </c>
    </row>
    <row r="34" spans="1:6" ht="15" customHeight="1">
      <c r="A34" s="12">
        <v>41266</v>
      </c>
      <c r="B34" s="32">
        <v>1</v>
      </c>
      <c r="C34" s="33">
        <v>0</v>
      </c>
      <c r="D34" s="32">
        <v>0</v>
      </c>
      <c r="E34" s="50">
        <f t="shared" si="2"/>
        <v>0</v>
      </c>
      <c r="F34" s="43">
        <f t="shared" si="1"/>
        <v>0</v>
      </c>
    </row>
    <row r="35" spans="1:6" ht="15" customHeight="1">
      <c r="A35" s="12">
        <v>41269</v>
      </c>
      <c r="B35" s="32">
        <v>4</v>
      </c>
      <c r="C35" s="33">
        <v>0</v>
      </c>
      <c r="D35" s="32">
        <v>0</v>
      </c>
      <c r="E35" s="50">
        <f>C35/B35</f>
        <v>0</v>
      </c>
      <c r="F35" s="43">
        <f>D35/B35</f>
        <v>0</v>
      </c>
    </row>
    <row r="36" spans="1:6" ht="15" customHeight="1">
      <c r="A36" s="12">
        <v>41272</v>
      </c>
      <c r="B36" s="32">
        <v>12</v>
      </c>
      <c r="C36" s="33">
        <v>1</v>
      </c>
      <c r="D36" s="32">
        <v>1</v>
      </c>
      <c r="E36" s="50">
        <f>C36/B36</f>
        <v>0.08333333333333333</v>
      </c>
      <c r="F36" s="43">
        <f>D36/B36</f>
        <v>0.08333333333333333</v>
      </c>
    </row>
    <row r="37" spans="1:6" ht="15" customHeight="1" thickBot="1">
      <c r="A37" s="23">
        <v>41273</v>
      </c>
      <c r="B37" s="32">
        <v>11</v>
      </c>
      <c r="C37" s="33">
        <v>2</v>
      </c>
      <c r="D37" s="32">
        <v>7</v>
      </c>
      <c r="E37" s="50">
        <f t="shared" si="2"/>
        <v>0.18181818181818182</v>
      </c>
      <c r="F37" s="43">
        <f t="shared" si="1"/>
        <v>0.6363636363636364</v>
      </c>
    </row>
    <row r="38" spans="1:6" ht="15" customHeight="1" thickBot="1" thickTop="1">
      <c r="A38" s="78" t="s">
        <v>52</v>
      </c>
      <c r="B38" s="77">
        <f>SUM(B2:B37)</f>
        <v>204</v>
      </c>
      <c r="C38" s="46">
        <f>SUM(C2:C37)</f>
        <v>75</v>
      </c>
      <c r="D38" s="46">
        <f>SUM(D2:D37)</f>
        <v>73</v>
      </c>
      <c r="E38" s="76">
        <f t="shared" si="2"/>
        <v>0.36764705882352944</v>
      </c>
      <c r="F38" s="42">
        <f>D38/B38</f>
        <v>0.35784313725490197</v>
      </c>
    </row>
    <row r="39" spans="1:6" ht="15" customHeight="1" thickTop="1">
      <c r="A39" s="11"/>
      <c r="F39" s="39"/>
    </row>
    <row r="40" spans="1:6" ht="15" customHeight="1">
      <c r="A40" s="11"/>
      <c r="F40" s="39"/>
    </row>
    <row r="41" spans="1:6" ht="15" customHeight="1">
      <c r="A41" s="11"/>
      <c r="F41" s="39"/>
    </row>
    <row r="42" spans="1:6" ht="15" customHeight="1">
      <c r="A42" s="11"/>
      <c r="F42" s="39"/>
    </row>
    <row r="43" spans="1:6" ht="15" customHeight="1">
      <c r="A43" s="11"/>
      <c r="F43" s="39"/>
    </row>
    <row r="44" spans="1:6" ht="15" customHeight="1">
      <c r="A44" s="11"/>
      <c r="F44" s="39"/>
    </row>
    <row r="45" spans="1:6" ht="15" customHeight="1">
      <c r="A45" s="11"/>
      <c r="F45" s="39"/>
    </row>
    <row r="46" spans="1:6" ht="15" customHeight="1">
      <c r="A46" s="11"/>
      <c r="F46" s="39"/>
    </row>
    <row r="47" spans="1:6" ht="15" customHeight="1">
      <c r="A47" s="11"/>
      <c r="F47" s="39"/>
    </row>
    <row r="48" spans="1:6" ht="15" customHeight="1">
      <c r="A48" s="11"/>
      <c r="F48" s="39"/>
    </row>
    <row r="49" spans="1:6" ht="15" customHeight="1">
      <c r="A49" s="11"/>
      <c r="F49" s="39"/>
    </row>
    <row r="50" spans="1:6" ht="15" customHeight="1">
      <c r="A50" s="11"/>
      <c r="F50" s="39"/>
    </row>
  </sheetData>
  <sheetProtection/>
  <printOptions horizontalCentered="1" verticalCentered="1"/>
  <pageMargins left="0.75" right="0.75" top="1" bottom="1" header="0.5" footer="0.5"/>
  <pageSetup horizontalDpi="1200" verticalDpi="1200" orientation="portrait" r:id="rId1"/>
  <headerFooter alignWithMargins="0">
    <oddHeader>&amp;C2012/13 Total Upland Bird Harvest Summary (McCormack Unit)</oddHeader>
  </headerFooter>
  <ignoredErrors>
    <ignoredError sqref="E4:F13 E15:F17 E19:F29 E31:F31 E33:F3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pane ySplit="1" topLeftCell="A2" activePane="bottomLeft" state="frozen"/>
      <selection pane="topLeft" activeCell="A1" sqref="A1"/>
      <selection pane="bottomLeft" activeCell="J29" sqref="J29"/>
    </sheetView>
  </sheetViews>
  <sheetFormatPr defaultColWidth="9.140625" defaultRowHeight="15" customHeight="1"/>
  <cols>
    <col min="1" max="9" width="15.7109375" style="11" customWidth="1"/>
    <col min="10" max="16384" width="9.140625" style="39" customWidth="1"/>
  </cols>
  <sheetData>
    <row r="1" spans="1:9" s="44" customFormat="1" ht="15" customHeight="1">
      <c r="A1" s="13" t="s">
        <v>67</v>
      </c>
      <c r="B1" s="13" t="s">
        <v>69</v>
      </c>
      <c r="C1" s="13" t="s">
        <v>70</v>
      </c>
      <c r="D1" s="13" t="s">
        <v>71</v>
      </c>
      <c r="E1" s="13" t="s">
        <v>72</v>
      </c>
      <c r="F1" s="13" t="s">
        <v>73</v>
      </c>
      <c r="G1" s="13" t="s">
        <v>74</v>
      </c>
      <c r="H1" s="13" t="s">
        <v>75</v>
      </c>
      <c r="I1" s="13" t="s">
        <v>76</v>
      </c>
    </row>
    <row r="2" spans="1:9" ht="15" customHeight="1">
      <c r="A2" s="14" t="s">
        <v>28</v>
      </c>
      <c r="B2" s="14" t="s">
        <v>77</v>
      </c>
      <c r="C2" s="14" t="s">
        <v>82</v>
      </c>
      <c r="D2" s="80">
        <f>'==HUNTER by BLIND=='!B51</f>
        <v>17</v>
      </c>
      <c r="E2" s="80">
        <f>'==DUCK by BLIND=='!B52</f>
        <v>8</v>
      </c>
      <c r="F2" s="80">
        <f>'==GOOSE by BLIND=='!B52</f>
        <v>0</v>
      </c>
      <c r="G2" s="51">
        <f aca="true" t="shared" si="0" ref="G2:G44">E2/D2</f>
        <v>0.47058823529411764</v>
      </c>
      <c r="H2" s="51">
        <f aca="true" t="shared" si="1" ref="H2:H44">F2/D2</f>
        <v>0</v>
      </c>
      <c r="I2" s="51">
        <f aca="true" t="shared" si="2" ref="I2:I44">(E2+F2)/D2</f>
        <v>0.47058823529411764</v>
      </c>
    </row>
    <row r="3" spans="1:9" ht="15" customHeight="1">
      <c r="A3" s="14" t="s">
        <v>29</v>
      </c>
      <c r="B3" s="14" t="s">
        <v>77</v>
      </c>
      <c r="C3" s="14" t="s">
        <v>82</v>
      </c>
      <c r="D3" s="80">
        <f>'==HUNTER by BLIND=='!C51</f>
        <v>85</v>
      </c>
      <c r="E3" s="80">
        <f>'==DUCK by BLIND=='!C52</f>
        <v>145</v>
      </c>
      <c r="F3" s="80">
        <f>'==GOOSE by BLIND=='!C52</f>
        <v>0</v>
      </c>
      <c r="G3" s="51">
        <f t="shared" si="0"/>
        <v>1.7058823529411764</v>
      </c>
      <c r="H3" s="51">
        <f t="shared" si="1"/>
        <v>0</v>
      </c>
      <c r="I3" s="51">
        <f t="shared" si="2"/>
        <v>1.7058823529411764</v>
      </c>
    </row>
    <row r="4" spans="1:9" ht="15" customHeight="1">
      <c r="A4" s="48" t="s">
        <v>30</v>
      </c>
      <c r="B4" s="14" t="s">
        <v>77</v>
      </c>
      <c r="C4" s="14" t="s">
        <v>83</v>
      </c>
      <c r="D4" s="80">
        <f>'==HUNTER by BLIND=='!D51</f>
        <v>103</v>
      </c>
      <c r="E4" s="80">
        <f>'==DUCK by BLIND=='!D52</f>
        <v>267</v>
      </c>
      <c r="F4" s="80">
        <f>'==GOOSE by BLIND=='!D52</f>
        <v>1</v>
      </c>
      <c r="G4" s="51">
        <f t="shared" si="0"/>
        <v>2.592233009708738</v>
      </c>
      <c r="H4" s="51">
        <f t="shared" si="1"/>
        <v>0.009708737864077669</v>
      </c>
      <c r="I4" s="51">
        <f t="shared" si="2"/>
        <v>2.6019417475728157</v>
      </c>
    </row>
    <row r="5" spans="1:9" ht="15" customHeight="1">
      <c r="A5" s="48" t="s">
        <v>31</v>
      </c>
      <c r="B5" s="14" t="s">
        <v>77</v>
      </c>
      <c r="C5" s="14" t="s">
        <v>83</v>
      </c>
      <c r="D5" s="80">
        <f>'==HUNTER by BLIND=='!E51</f>
        <v>121</v>
      </c>
      <c r="E5" s="80">
        <f>'==DUCK by BLIND=='!E52</f>
        <v>256</v>
      </c>
      <c r="F5" s="80">
        <f>'==GOOSE by BLIND=='!E52</f>
        <v>2</v>
      </c>
      <c r="G5" s="51">
        <f t="shared" si="0"/>
        <v>2.115702479338843</v>
      </c>
      <c r="H5" s="51">
        <f t="shared" si="1"/>
        <v>0.01652892561983471</v>
      </c>
      <c r="I5" s="51">
        <f t="shared" si="2"/>
        <v>2.1322314049586777</v>
      </c>
    </row>
    <row r="6" spans="1:9" ht="15" customHeight="1">
      <c r="A6" s="48" t="s">
        <v>51</v>
      </c>
      <c r="B6" s="14" t="s">
        <v>77</v>
      </c>
      <c r="C6" s="14" t="s">
        <v>83</v>
      </c>
      <c r="D6" s="80">
        <f>'==HUNTER by BLIND=='!F51</f>
        <v>97</v>
      </c>
      <c r="E6" s="80">
        <f>'==DUCK by BLIND=='!F52</f>
        <v>271</v>
      </c>
      <c r="F6" s="80">
        <f>'==GOOSE by BLIND=='!F52</f>
        <v>6</v>
      </c>
      <c r="G6" s="51">
        <f t="shared" si="0"/>
        <v>2.7938144329896906</v>
      </c>
      <c r="H6" s="51">
        <f t="shared" si="1"/>
        <v>0.061855670103092786</v>
      </c>
      <c r="I6" s="51">
        <f t="shared" si="2"/>
        <v>2.8556701030927836</v>
      </c>
    </row>
    <row r="7" spans="1:9" ht="15" customHeight="1">
      <c r="A7" s="48" t="s">
        <v>11</v>
      </c>
      <c r="B7" s="14" t="s">
        <v>77</v>
      </c>
      <c r="C7" s="14" t="s">
        <v>82</v>
      </c>
      <c r="D7" s="80">
        <f>'==HUNTER by BLIND=='!G51</f>
        <v>11</v>
      </c>
      <c r="E7" s="80">
        <f>'==DUCK by BLIND=='!G52</f>
        <v>10</v>
      </c>
      <c r="F7" s="80">
        <f>'==GOOSE by BLIND=='!G52</f>
        <v>0</v>
      </c>
      <c r="G7" s="51">
        <f t="shared" si="0"/>
        <v>0.9090909090909091</v>
      </c>
      <c r="H7" s="51">
        <f t="shared" si="1"/>
        <v>0</v>
      </c>
      <c r="I7" s="51">
        <f t="shared" si="2"/>
        <v>0.9090909090909091</v>
      </c>
    </row>
    <row r="8" spans="1:9" ht="15" customHeight="1">
      <c r="A8" s="48" t="s">
        <v>10</v>
      </c>
      <c r="B8" s="14" t="s">
        <v>77</v>
      </c>
      <c r="C8" s="14" t="s">
        <v>83</v>
      </c>
      <c r="D8" s="80">
        <f>'==HUNTER by BLIND=='!H51</f>
        <v>46</v>
      </c>
      <c r="E8" s="80">
        <f>'==DUCK by BLIND=='!H52</f>
        <v>46</v>
      </c>
      <c r="F8" s="80">
        <f>'==GOOSE by BLIND=='!H52</f>
        <v>1</v>
      </c>
      <c r="G8" s="51">
        <f t="shared" si="0"/>
        <v>1</v>
      </c>
      <c r="H8" s="51">
        <f t="shared" si="1"/>
        <v>0.021739130434782608</v>
      </c>
      <c r="I8" s="51">
        <f t="shared" si="2"/>
        <v>1.0217391304347827</v>
      </c>
    </row>
    <row r="9" spans="1:9" ht="15" customHeight="1">
      <c r="A9" s="48" t="s">
        <v>9</v>
      </c>
      <c r="B9" s="14" t="s">
        <v>77</v>
      </c>
      <c r="C9" s="14" t="s">
        <v>83</v>
      </c>
      <c r="D9" s="80">
        <f>'==HUNTER by BLIND=='!I51</f>
        <v>131</v>
      </c>
      <c r="E9" s="80">
        <f>'==DUCK by BLIND=='!I52</f>
        <v>413</v>
      </c>
      <c r="F9" s="80">
        <f>'==GOOSE by BLIND=='!I52</f>
        <v>8</v>
      </c>
      <c r="G9" s="51">
        <f t="shared" si="0"/>
        <v>3.1526717557251906</v>
      </c>
      <c r="H9" s="51">
        <f t="shared" si="1"/>
        <v>0.061068702290076333</v>
      </c>
      <c r="I9" s="51">
        <f t="shared" si="2"/>
        <v>3.213740458015267</v>
      </c>
    </row>
    <row r="10" spans="1:9" ht="15" customHeight="1">
      <c r="A10" s="48" t="s">
        <v>12</v>
      </c>
      <c r="B10" s="14" t="s">
        <v>77</v>
      </c>
      <c r="C10" s="14" t="s">
        <v>83</v>
      </c>
      <c r="D10" s="80">
        <f>'==HUNTER by BLIND=='!J51</f>
        <v>74</v>
      </c>
      <c r="E10" s="80">
        <f>'==DUCK by BLIND=='!J52</f>
        <v>181</v>
      </c>
      <c r="F10" s="80">
        <f>'==GOOSE by BLIND=='!J52</f>
        <v>0</v>
      </c>
      <c r="G10" s="51">
        <f t="shared" si="0"/>
        <v>2.445945945945946</v>
      </c>
      <c r="H10" s="51">
        <f t="shared" si="1"/>
        <v>0</v>
      </c>
      <c r="I10" s="51">
        <f t="shared" si="2"/>
        <v>2.445945945945946</v>
      </c>
    </row>
    <row r="11" spans="1:9" ht="15" customHeight="1">
      <c r="A11" s="48" t="s">
        <v>32</v>
      </c>
      <c r="B11" s="14" t="s">
        <v>77</v>
      </c>
      <c r="C11" s="14" t="s">
        <v>82</v>
      </c>
      <c r="D11" s="80">
        <f>'==HUNTER by BLIND=='!K51</f>
        <v>92</v>
      </c>
      <c r="E11" s="80">
        <f>'==DUCK by BLIND=='!K52</f>
        <v>210</v>
      </c>
      <c r="F11" s="80">
        <f>'==GOOSE by BLIND=='!K52</f>
        <v>3</v>
      </c>
      <c r="G11" s="51">
        <f t="shared" si="0"/>
        <v>2.282608695652174</v>
      </c>
      <c r="H11" s="51">
        <f t="shared" si="1"/>
        <v>0.03260869565217391</v>
      </c>
      <c r="I11" s="51">
        <f t="shared" si="2"/>
        <v>2.3152173913043477</v>
      </c>
    </row>
    <row r="12" spans="1:9" ht="15" customHeight="1">
      <c r="A12" s="48" t="s">
        <v>33</v>
      </c>
      <c r="B12" s="14" t="s">
        <v>77</v>
      </c>
      <c r="C12" s="14" t="s">
        <v>82</v>
      </c>
      <c r="D12" s="80">
        <f>'==HUNTER by BLIND=='!L51</f>
        <v>37</v>
      </c>
      <c r="E12" s="80">
        <f>'==DUCK by BLIND=='!L52</f>
        <v>37</v>
      </c>
      <c r="F12" s="80">
        <f>'==GOOSE by BLIND=='!L52</f>
        <v>0</v>
      </c>
      <c r="G12" s="51">
        <f t="shared" si="0"/>
        <v>1</v>
      </c>
      <c r="H12" s="51">
        <f t="shared" si="1"/>
        <v>0</v>
      </c>
      <c r="I12" s="51">
        <f t="shared" si="2"/>
        <v>1</v>
      </c>
    </row>
    <row r="13" spans="1:9" ht="15" customHeight="1">
      <c r="A13" s="48" t="s">
        <v>34</v>
      </c>
      <c r="B13" s="14" t="s">
        <v>77</v>
      </c>
      <c r="C13" s="14" t="s">
        <v>83</v>
      </c>
      <c r="D13" s="80">
        <f>'==HUNTER by BLIND=='!M51</f>
        <v>73</v>
      </c>
      <c r="E13" s="80">
        <f>'==DUCK by BLIND=='!M52</f>
        <v>144</v>
      </c>
      <c r="F13" s="80">
        <f>'==GOOSE by BLIND=='!M52</f>
        <v>4</v>
      </c>
      <c r="G13" s="51">
        <f t="shared" si="0"/>
        <v>1.9726027397260273</v>
      </c>
      <c r="H13" s="51">
        <f t="shared" si="1"/>
        <v>0.0547945205479452</v>
      </c>
      <c r="I13" s="51">
        <f t="shared" si="2"/>
        <v>2.0273972602739727</v>
      </c>
    </row>
    <row r="14" spans="1:9" ht="15" customHeight="1">
      <c r="A14" s="48" t="s">
        <v>35</v>
      </c>
      <c r="B14" s="14" t="s">
        <v>77</v>
      </c>
      <c r="C14" s="14" t="s">
        <v>83</v>
      </c>
      <c r="D14" s="80">
        <f>'==HUNTER by BLIND=='!N51</f>
        <v>50</v>
      </c>
      <c r="E14" s="80">
        <f>'==DUCK by BLIND=='!N52</f>
        <v>67</v>
      </c>
      <c r="F14" s="80">
        <f>'==GOOSE by BLIND=='!N52</f>
        <v>2</v>
      </c>
      <c r="G14" s="51">
        <f t="shared" si="0"/>
        <v>1.34</v>
      </c>
      <c r="H14" s="51">
        <f t="shared" si="1"/>
        <v>0.04</v>
      </c>
      <c r="I14" s="51">
        <f t="shared" si="2"/>
        <v>1.38</v>
      </c>
    </row>
    <row r="15" spans="1:9" ht="15" customHeight="1">
      <c r="A15" s="48" t="s">
        <v>36</v>
      </c>
      <c r="B15" s="14" t="s">
        <v>77</v>
      </c>
      <c r="C15" s="14" t="s">
        <v>83</v>
      </c>
      <c r="D15" s="80">
        <f>'==HUNTER by BLIND=='!O51</f>
        <v>36</v>
      </c>
      <c r="E15" s="80">
        <f>'==DUCK by BLIND=='!O52</f>
        <v>38</v>
      </c>
      <c r="F15" s="80">
        <f>'==GOOSE by BLIND=='!O52</f>
        <v>1</v>
      </c>
      <c r="G15" s="51">
        <f t="shared" si="0"/>
        <v>1.0555555555555556</v>
      </c>
      <c r="H15" s="51">
        <f t="shared" si="1"/>
        <v>0.027777777777777776</v>
      </c>
      <c r="I15" s="51">
        <f t="shared" si="2"/>
        <v>1.0833333333333333</v>
      </c>
    </row>
    <row r="16" spans="1:9" ht="15" customHeight="1">
      <c r="A16" s="48" t="s">
        <v>37</v>
      </c>
      <c r="B16" s="14" t="s">
        <v>77</v>
      </c>
      <c r="C16" s="14" t="s">
        <v>83</v>
      </c>
      <c r="D16" s="80">
        <f>'==HUNTER by BLIND=='!P51</f>
        <v>14</v>
      </c>
      <c r="E16" s="80">
        <f>'==DUCK by BLIND=='!P52</f>
        <v>4</v>
      </c>
      <c r="F16" s="80">
        <f>'==GOOSE by BLIND=='!P52</f>
        <v>0</v>
      </c>
      <c r="G16" s="51">
        <f t="shared" si="0"/>
        <v>0.2857142857142857</v>
      </c>
      <c r="H16" s="51">
        <f t="shared" si="1"/>
        <v>0</v>
      </c>
      <c r="I16" s="51">
        <f t="shared" si="2"/>
        <v>0.2857142857142857</v>
      </c>
    </row>
    <row r="17" spans="1:9" ht="15" customHeight="1">
      <c r="A17" s="48" t="s">
        <v>13</v>
      </c>
      <c r="B17" s="14" t="s">
        <v>78</v>
      </c>
      <c r="C17" s="14" t="s">
        <v>84</v>
      </c>
      <c r="D17" s="80">
        <f>'==HUNTER by BLIND=='!Q51</f>
        <v>60</v>
      </c>
      <c r="E17" s="80">
        <f>'==DUCK by BLIND=='!Q52</f>
        <v>89</v>
      </c>
      <c r="F17" s="80">
        <f>'==GOOSE by BLIND=='!Q52</f>
        <v>1</v>
      </c>
      <c r="G17" s="51">
        <f>E17/D17</f>
        <v>1.4833333333333334</v>
      </c>
      <c r="H17" s="51">
        <f>F17/D17</f>
        <v>0.016666666666666666</v>
      </c>
      <c r="I17" s="51">
        <f>(E17+F17)/D17</f>
        <v>1.5</v>
      </c>
    </row>
    <row r="18" spans="1:9" ht="15" customHeight="1">
      <c r="A18" s="48" t="s">
        <v>14</v>
      </c>
      <c r="B18" s="14" t="s">
        <v>78</v>
      </c>
      <c r="C18" s="14" t="s">
        <v>84</v>
      </c>
      <c r="D18" s="80">
        <f>'==HUNTER by BLIND=='!R51</f>
        <v>123</v>
      </c>
      <c r="E18" s="80">
        <f>'==DUCK by BLIND=='!R52</f>
        <v>361</v>
      </c>
      <c r="F18" s="80">
        <f>'==GOOSE by BLIND=='!R52</f>
        <v>20</v>
      </c>
      <c r="G18" s="51">
        <f>E18/D18</f>
        <v>2.934959349593496</v>
      </c>
      <c r="H18" s="51">
        <f>F18/D18</f>
        <v>0.16260162601626016</v>
      </c>
      <c r="I18" s="51">
        <f>(E18+F18)/D18</f>
        <v>3.097560975609756</v>
      </c>
    </row>
    <row r="19" spans="1:9" ht="15" customHeight="1">
      <c r="A19" s="48" t="s">
        <v>15</v>
      </c>
      <c r="B19" s="14" t="s">
        <v>78</v>
      </c>
      <c r="C19" s="14" t="s">
        <v>84</v>
      </c>
      <c r="D19" s="80">
        <f>'==HUNTER by BLIND=='!S51</f>
        <v>158</v>
      </c>
      <c r="E19" s="80">
        <f>'==DUCK by BLIND=='!S52</f>
        <v>609</v>
      </c>
      <c r="F19" s="80">
        <f>'==GOOSE by BLIND=='!S52</f>
        <v>26</v>
      </c>
      <c r="G19" s="51">
        <f>E19/D19</f>
        <v>3.8544303797468356</v>
      </c>
      <c r="H19" s="51">
        <f>F19/D19</f>
        <v>0.16455696202531644</v>
      </c>
      <c r="I19" s="51">
        <f>(E19+F19)/D19</f>
        <v>4.018987341772152</v>
      </c>
    </row>
    <row r="20" spans="1:9" ht="15" customHeight="1">
      <c r="A20" s="48" t="s">
        <v>16</v>
      </c>
      <c r="B20" s="14" t="s">
        <v>79</v>
      </c>
      <c r="C20" s="14" t="s">
        <v>85</v>
      </c>
      <c r="D20" s="80">
        <f>'==HUNTER by BLIND=='!T51</f>
        <v>7</v>
      </c>
      <c r="E20" s="80">
        <f>'==DUCK by BLIND=='!T52</f>
        <v>5</v>
      </c>
      <c r="F20" s="80">
        <f>'==GOOSE by BLIND=='!T52</f>
        <v>0</v>
      </c>
      <c r="G20" s="51">
        <f>E20/D20</f>
        <v>0.7142857142857143</v>
      </c>
      <c r="H20" s="51">
        <f>F20/D20</f>
        <v>0</v>
      </c>
      <c r="I20" s="51">
        <f>(E20+F20)/D20</f>
        <v>0.7142857142857143</v>
      </c>
    </row>
    <row r="21" spans="1:9" ht="12.75" customHeight="1">
      <c r="A21" s="48" t="s">
        <v>17</v>
      </c>
      <c r="B21" s="14" t="s">
        <v>78</v>
      </c>
      <c r="C21" s="14" t="s">
        <v>86</v>
      </c>
      <c r="D21" s="80">
        <f>'==HUNTER by BLIND=='!U51</f>
        <v>120</v>
      </c>
      <c r="E21" s="80">
        <f>'==DUCK by BLIND=='!U52</f>
        <v>284</v>
      </c>
      <c r="F21" s="80">
        <f>'==GOOSE by BLIND=='!U52</f>
        <v>10</v>
      </c>
      <c r="G21" s="51">
        <f t="shared" si="0"/>
        <v>2.3666666666666667</v>
      </c>
      <c r="H21" s="51">
        <f t="shared" si="1"/>
        <v>0.08333333333333333</v>
      </c>
      <c r="I21" s="51">
        <f t="shared" si="2"/>
        <v>2.45</v>
      </c>
    </row>
    <row r="22" spans="1:9" ht="15" customHeight="1">
      <c r="A22" s="48" t="s">
        <v>18</v>
      </c>
      <c r="B22" s="14" t="s">
        <v>78</v>
      </c>
      <c r="C22" s="14" t="s">
        <v>86</v>
      </c>
      <c r="D22" s="80">
        <f>'==HUNTER by BLIND=='!V51</f>
        <v>23</v>
      </c>
      <c r="E22" s="80">
        <f>'==DUCK by BLIND=='!V52</f>
        <v>73</v>
      </c>
      <c r="F22" s="80">
        <f>'==GOOSE by BLIND=='!V52</f>
        <v>0</v>
      </c>
      <c r="G22" s="51">
        <f t="shared" si="0"/>
        <v>3.1739130434782608</v>
      </c>
      <c r="H22" s="51">
        <f t="shared" si="1"/>
        <v>0</v>
      </c>
      <c r="I22" s="51">
        <f t="shared" si="2"/>
        <v>3.1739130434782608</v>
      </c>
    </row>
    <row r="23" spans="1:9" ht="15" customHeight="1">
      <c r="A23" s="48" t="s">
        <v>19</v>
      </c>
      <c r="B23" s="14" t="s">
        <v>78</v>
      </c>
      <c r="C23" s="14" t="s">
        <v>86</v>
      </c>
      <c r="D23" s="80">
        <f>'==HUNTER by BLIND=='!W51</f>
        <v>102</v>
      </c>
      <c r="E23" s="80">
        <f>'==DUCK by BLIND=='!W52</f>
        <v>246</v>
      </c>
      <c r="F23" s="80">
        <f>'==GOOSE by BLIND=='!W52</f>
        <v>6</v>
      </c>
      <c r="G23" s="51">
        <f t="shared" si="0"/>
        <v>2.411764705882353</v>
      </c>
      <c r="H23" s="51">
        <f t="shared" si="1"/>
        <v>0.058823529411764705</v>
      </c>
      <c r="I23" s="51">
        <f t="shared" si="2"/>
        <v>2.4705882352941178</v>
      </c>
    </row>
    <row r="24" spans="1:9" ht="15" customHeight="1">
      <c r="A24" s="48" t="s">
        <v>20</v>
      </c>
      <c r="B24" s="14" t="s">
        <v>78</v>
      </c>
      <c r="C24" s="14" t="s">
        <v>86</v>
      </c>
      <c r="D24" s="80">
        <f>'==HUNTER by BLIND=='!X51</f>
        <v>95</v>
      </c>
      <c r="E24" s="80">
        <f>'==DUCK by BLIND=='!X52</f>
        <v>180</v>
      </c>
      <c r="F24" s="80">
        <f>'==GOOSE by BLIND=='!X52</f>
        <v>17</v>
      </c>
      <c r="G24" s="51">
        <f t="shared" si="0"/>
        <v>1.894736842105263</v>
      </c>
      <c r="H24" s="51">
        <f t="shared" si="1"/>
        <v>0.17894736842105263</v>
      </c>
      <c r="I24" s="51">
        <f t="shared" si="2"/>
        <v>2.0736842105263156</v>
      </c>
    </row>
    <row r="25" spans="1:9" ht="15" customHeight="1">
      <c r="A25" s="48" t="s">
        <v>21</v>
      </c>
      <c r="B25" s="14" t="s">
        <v>78</v>
      </c>
      <c r="C25" s="14" t="s">
        <v>87</v>
      </c>
      <c r="D25" s="80">
        <f>'==HUNTER by BLIND=='!Y51</f>
        <v>36</v>
      </c>
      <c r="E25" s="80">
        <f>'==DUCK by BLIND=='!Y52</f>
        <v>30</v>
      </c>
      <c r="F25" s="80">
        <f>'==GOOSE by BLIND=='!Y52</f>
        <v>4</v>
      </c>
      <c r="G25" s="51">
        <f t="shared" si="0"/>
        <v>0.8333333333333334</v>
      </c>
      <c r="H25" s="51">
        <f t="shared" si="1"/>
        <v>0.1111111111111111</v>
      </c>
      <c r="I25" s="51">
        <f t="shared" si="2"/>
        <v>0.9444444444444444</v>
      </c>
    </row>
    <row r="26" spans="1:9" ht="15" customHeight="1">
      <c r="A26" s="48" t="s">
        <v>22</v>
      </c>
      <c r="B26" s="14" t="s">
        <v>78</v>
      </c>
      <c r="C26" s="14" t="s">
        <v>87</v>
      </c>
      <c r="D26" s="80">
        <f>'==HUNTER by BLIND=='!Z51</f>
        <v>21</v>
      </c>
      <c r="E26" s="80">
        <f>'==DUCK by BLIND=='!Z52</f>
        <v>11</v>
      </c>
      <c r="F26" s="80">
        <f>'==GOOSE by BLIND=='!Z52</f>
        <v>0</v>
      </c>
      <c r="G26" s="51">
        <f t="shared" si="0"/>
        <v>0.5238095238095238</v>
      </c>
      <c r="H26" s="51">
        <f t="shared" si="1"/>
        <v>0</v>
      </c>
      <c r="I26" s="51">
        <f t="shared" si="2"/>
        <v>0.5238095238095238</v>
      </c>
    </row>
    <row r="27" spans="1:9" ht="15" customHeight="1">
      <c r="A27" s="48" t="s">
        <v>23</v>
      </c>
      <c r="B27" s="14" t="s">
        <v>78</v>
      </c>
      <c r="C27" s="14" t="s">
        <v>87</v>
      </c>
      <c r="D27" s="80">
        <f>'==HUNTER by BLIND=='!AA51</f>
        <v>13</v>
      </c>
      <c r="E27" s="80">
        <f>'==DUCK by BLIND=='!AA52</f>
        <v>16</v>
      </c>
      <c r="F27" s="80">
        <f>'==GOOSE by BLIND=='!AA52</f>
        <v>3</v>
      </c>
      <c r="G27" s="51">
        <f t="shared" si="0"/>
        <v>1.2307692307692308</v>
      </c>
      <c r="H27" s="51">
        <f t="shared" si="1"/>
        <v>0.23076923076923078</v>
      </c>
      <c r="I27" s="51">
        <f t="shared" si="2"/>
        <v>1.4615384615384615</v>
      </c>
    </row>
    <row r="28" spans="1:9" ht="15" customHeight="1">
      <c r="A28" s="48" t="s">
        <v>24</v>
      </c>
      <c r="B28" s="14" t="s">
        <v>78</v>
      </c>
      <c r="C28" s="14" t="s">
        <v>87</v>
      </c>
      <c r="D28" s="80">
        <f>'==HUNTER by BLIND=='!AB51</f>
        <v>9</v>
      </c>
      <c r="E28" s="80">
        <f>'==DUCK by BLIND=='!AB52</f>
        <v>8</v>
      </c>
      <c r="F28" s="80">
        <f>'==GOOSE by BLIND=='!AB52</f>
        <v>3</v>
      </c>
      <c r="G28" s="51">
        <f t="shared" si="0"/>
        <v>0.8888888888888888</v>
      </c>
      <c r="H28" s="51">
        <f t="shared" si="1"/>
        <v>0.3333333333333333</v>
      </c>
      <c r="I28" s="51">
        <f t="shared" si="2"/>
        <v>1.2222222222222223</v>
      </c>
    </row>
    <row r="29" spans="1:9" ht="15" customHeight="1">
      <c r="A29" s="48" t="s">
        <v>25</v>
      </c>
      <c r="B29" s="14" t="s">
        <v>78</v>
      </c>
      <c r="C29" s="14" t="s">
        <v>87</v>
      </c>
      <c r="D29" s="80">
        <f>'==HUNTER by BLIND=='!AC51</f>
        <v>41</v>
      </c>
      <c r="E29" s="80">
        <f>'==DUCK by BLIND=='!AC52</f>
        <v>26</v>
      </c>
      <c r="F29" s="80">
        <f>'==GOOSE by BLIND=='!AC52</f>
        <v>14</v>
      </c>
      <c r="G29" s="51">
        <f t="shared" si="0"/>
        <v>0.6341463414634146</v>
      </c>
      <c r="H29" s="51">
        <f t="shared" si="1"/>
        <v>0.34146341463414637</v>
      </c>
      <c r="I29" s="51">
        <f t="shared" si="2"/>
        <v>0.975609756097561</v>
      </c>
    </row>
    <row r="30" spans="1:9" ht="15" customHeight="1">
      <c r="A30" s="48" t="s">
        <v>26</v>
      </c>
      <c r="B30" s="14" t="s">
        <v>78</v>
      </c>
      <c r="C30" s="14" t="s">
        <v>87</v>
      </c>
      <c r="D30" s="80">
        <f>'==HUNTER by BLIND=='!AD51</f>
        <v>61</v>
      </c>
      <c r="E30" s="80">
        <f>'==DUCK by BLIND=='!AD52</f>
        <v>50</v>
      </c>
      <c r="F30" s="80">
        <f>'==GOOSE by BLIND=='!AD52</f>
        <v>11</v>
      </c>
      <c r="G30" s="51">
        <f t="shared" si="0"/>
        <v>0.819672131147541</v>
      </c>
      <c r="H30" s="51">
        <f t="shared" si="1"/>
        <v>0.18032786885245902</v>
      </c>
      <c r="I30" s="51">
        <f t="shared" si="2"/>
        <v>1</v>
      </c>
    </row>
    <row r="31" spans="1:9" ht="15" customHeight="1">
      <c r="A31" s="48" t="s">
        <v>27</v>
      </c>
      <c r="B31" s="14" t="s">
        <v>78</v>
      </c>
      <c r="C31" s="14" t="s">
        <v>87</v>
      </c>
      <c r="D31" s="80">
        <f>'==HUNTER by BLIND=='!AE51</f>
        <v>31</v>
      </c>
      <c r="E31" s="80">
        <f>'==DUCK by BLIND=='!AE52</f>
        <v>22</v>
      </c>
      <c r="F31" s="80">
        <f>'==GOOSE by BLIND=='!AE52</f>
        <v>2</v>
      </c>
      <c r="G31" s="51">
        <f t="shared" si="0"/>
        <v>0.7096774193548387</v>
      </c>
      <c r="H31" s="51">
        <f t="shared" si="1"/>
        <v>0.06451612903225806</v>
      </c>
      <c r="I31" s="51">
        <f t="shared" si="2"/>
        <v>0.7741935483870968</v>
      </c>
    </row>
    <row r="32" spans="1:9" ht="15" customHeight="1">
      <c r="A32" s="48" t="s">
        <v>38</v>
      </c>
      <c r="B32" s="14" t="s">
        <v>80</v>
      </c>
      <c r="C32" s="14" t="s">
        <v>8</v>
      </c>
      <c r="D32" s="80">
        <f>'==HUNTER by BLIND=='!AF51</f>
        <v>7</v>
      </c>
      <c r="E32" s="80">
        <f>'==DUCK by BLIND=='!AF52</f>
        <v>0</v>
      </c>
      <c r="F32" s="80">
        <f>'==GOOSE by BLIND=='!AF52</f>
        <v>0</v>
      </c>
      <c r="G32" s="51">
        <f t="shared" si="0"/>
        <v>0</v>
      </c>
      <c r="H32" s="51">
        <f t="shared" si="1"/>
        <v>0</v>
      </c>
      <c r="I32" s="51">
        <f t="shared" si="2"/>
        <v>0</v>
      </c>
    </row>
    <row r="33" spans="1:9" ht="15" customHeight="1">
      <c r="A33" s="48" t="s">
        <v>39</v>
      </c>
      <c r="B33" s="14" t="s">
        <v>80</v>
      </c>
      <c r="C33" s="14" t="s">
        <v>8</v>
      </c>
      <c r="D33" s="80">
        <f>'==HUNTER by BLIND=='!AG51</f>
        <v>14</v>
      </c>
      <c r="E33" s="80">
        <f>'==DUCK by BLIND=='!AG52</f>
        <v>0</v>
      </c>
      <c r="F33" s="80">
        <f>'==GOOSE by BLIND=='!AG52</f>
        <v>7</v>
      </c>
      <c r="G33" s="51">
        <f t="shared" si="0"/>
        <v>0</v>
      </c>
      <c r="H33" s="51">
        <f t="shared" si="1"/>
        <v>0.5</v>
      </c>
      <c r="I33" s="51">
        <f t="shared" si="2"/>
        <v>0.5</v>
      </c>
    </row>
    <row r="34" spans="1:9" ht="15" customHeight="1">
      <c r="A34" s="48" t="s">
        <v>40</v>
      </c>
      <c r="B34" s="14" t="s">
        <v>80</v>
      </c>
      <c r="C34" s="14" t="s">
        <v>9</v>
      </c>
      <c r="D34" s="80">
        <f>'==HUNTER by BLIND=='!AH51</f>
        <v>26</v>
      </c>
      <c r="E34" s="80">
        <f>'==DUCK by BLIND=='!AH52</f>
        <v>18</v>
      </c>
      <c r="F34" s="80">
        <f>'==GOOSE by BLIND=='!AH52</f>
        <v>18</v>
      </c>
      <c r="G34" s="51">
        <f t="shared" si="0"/>
        <v>0.6923076923076923</v>
      </c>
      <c r="H34" s="51">
        <f t="shared" si="1"/>
        <v>0.6923076923076923</v>
      </c>
      <c r="I34" s="51">
        <f t="shared" si="2"/>
        <v>1.3846153846153846</v>
      </c>
    </row>
    <row r="35" spans="1:9" ht="15" customHeight="1">
      <c r="A35" s="48" t="s">
        <v>41</v>
      </c>
      <c r="B35" s="14" t="s">
        <v>80</v>
      </c>
      <c r="C35" s="14" t="s">
        <v>9</v>
      </c>
      <c r="D35" s="80">
        <f>'==HUNTER by BLIND=='!AI51</f>
        <v>35</v>
      </c>
      <c r="E35" s="80">
        <f>'==DUCK by BLIND=='!AI52</f>
        <v>7</v>
      </c>
      <c r="F35" s="80">
        <f>'==GOOSE by BLIND=='!AI52</f>
        <v>40</v>
      </c>
      <c r="G35" s="51">
        <f t="shared" si="0"/>
        <v>0.2</v>
      </c>
      <c r="H35" s="51">
        <f t="shared" si="1"/>
        <v>1.1428571428571428</v>
      </c>
      <c r="I35" s="51">
        <f t="shared" si="2"/>
        <v>1.3428571428571427</v>
      </c>
    </row>
    <row r="36" spans="1:9" ht="15" customHeight="1">
      <c r="A36" s="48" t="s">
        <v>42</v>
      </c>
      <c r="B36" s="14" t="s">
        <v>80</v>
      </c>
      <c r="C36" s="14" t="s">
        <v>10</v>
      </c>
      <c r="D36" s="80">
        <f>'==HUNTER by BLIND=='!AJ51</f>
        <v>45</v>
      </c>
      <c r="E36" s="80">
        <f>'==DUCK by BLIND=='!AJ52</f>
        <v>17</v>
      </c>
      <c r="F36" s="80">
        <f>'==GOOSE by BLIND=='!AJ52</f>
        <v>23</v>
      </c>
      <c r="G36" s="51">
        <f t="shared" si="0"/>
        <v>0.37777777777777777</v>
      </c>
      <c r="H36" s="51">
        <f t="shared" si="1"/>
        <v>0.5111111111111111</v>
      </c>
      <c r="I36" s="51">
        <f t="shared" si="2"/>
        <v>0.8888888888888888</v>
      </c>
    </row>
    <row r="37" spans="1:9" ht="15" customHeight="1">
      <c r="A37" s="48" t="s">
        <v>43</v>
      </c>
      <c r="B37" s="14" t="s">
        <v>80</v>
      </c>
      <c r="C37" s="14" t="s">
        <v>10</v>
      </c>
      <c r="D37" s="80">
        <f>'==HUNTER by BLIND=='!AK51</f>
        <v>41</v>
      </c>
      <c r="E37" s="80">
        <f>'==DUCK by BLIND=='!AK52</f>
        <v>36</v>
      </c>
      <c r="F37" s="80">
        <f>'==GOOSE by BLIND=='!AK52</f>
        <v>29</v>
      </c>
      <c r="G37" s="51">
        <f t="shared" si="0"/>
        <v>0.8780487804878049</v>
      </c>
      <c r="H37" s="51">
        <f t="shared" si="1"/>
        <v>0.7073170731707317</v>
      </c>
      <c r="I37" s="51">
        <f t="shared" si="2"/>
        <v>1.5853658536585367</v>
      </c>
    </row>
    <row r="38" spans="1:9" ht="15" customHeight="1">
      <c r="A38" s="48" t="s">
        <v>44</v>
      </c>
      <c r="B38" s="14" t="s">
        <v>80</v>
      </c>
      <c r="C38" s="14" t="s">
        <v>11</v>
      </c>
      <c r="D38" s="80">
        <f>'==HUNTER by BLIND=='!AL51</f>
        <v>69</v>
      </c>
      <c r="E38" s="80">
        <f>'==DUCK by BLIND=='!AL52</f>
        <v>48</v>
      </c>
      <c r="F38" s="80">
        <f>'==GOOSE by BLIND=='!AL52</f>
        <v>65</v>
      </c>
      <c r="G38" s="51">
        <f t="shared" si="0"/>
        <v>0.6956521739130435</v>
      </c>
      <c r="H38" s="51">
        <f t="shared" si="1"/>
        <v>0.9420289855072463</v>
      </c>
      <c r="I38" s="51">
        <f t="shared" si="2"/>
        <v>1.6376811594202898</v>
      </c>
    </row>
    <row r="39" spans="1:9" ht="15" customHeight="1">
      <c r="A39" s="48" t="s">
        <v>45</v>
      </c>
      <c r="B39" s="14" t="s">
        <v>80</v>
      </c>
      <c r="C39" s="14" t="s">
        <v>11</v>
      </c>
      <c r="D39" s="80">
        <f>'==HUNTER by BLIND=='!AM51</f>
        <v>37</v>
      </c>
      <c r="E39" s="80">
        <f>'==DUCK by BLIND=='!AM52</f>
        <v>38</v>
      </c>
      <c r="F39" s="80">
        <f>'==GOOSE by BLIND=='!AM52</f>
        <v>18</v>
      </c>
      <c r="G39" s="51">
        <f t="shared" si="0"/>
        <v>1.027027027027027</v>
      </c>
      <c r="H39" s="51">
        <f t="shared" si="1"/>
        <v>0.4864864864864865</v>
      </c>
      <c r="I39" s="51">
        <f t="shared" si="2"/>
        <v>1.5135135135135136</v>
      </c>
    </row>
    <row r="40" spans="1:9" ht="15" customHeight="1">
      <c r="A40" s="48" t="s">
        <v>46</v>
      </c>
      <c r="B40" s="14" t="s">
        <v>80</v>
      </c>
      <c r="C40" s="14" t="s">
        <v>12</v>
      </c>
      <c r="D40" s="80">
        <f>'==HUNTER by BLIND=='!AN51</f>
        <v>37</v>
      </c>
      <c r="E40" s="80">
        <f>'==DUCK by BLIND=='!AN52</f>
        <v>18</v>
      </c>
      <c r="F40" s="80">
        <f>'==GOOSE by BLIND=='!AN52</f>
        <v>32</v>
      </c>
      <c r="G40" s="51">
        <f t="shared" si="0"/>
        <v>0.4864864864864865</v>
      </c>
      <c r="H40" s="51">
        <f t="shared" si="1"/>
        <v>0.8648648648648649</v>
      </c>
      <c r="I40" s="51">
        <f t="shared" si="2"/>
        <v>1.3513513513513513</v>
      </c>
    </row>
    <row r="41" spans="1:9" ht="15" customHeight="1">
      <c r="A41" s="48" t="s">
        <v>47</v>
      </c>
      <c r="B41" s="14" t="s">
        <v>80</v>
      </c>
      <c r="C41" s="14" t="s">
        <v>12</v>
      </c>
      <c r="D41" s="80">
        <f>'==HUNTER by BLIND=='!AO51</f>
        <v>22</v>
      </c>
      <c r="E41" s="80">
        <f>'==DUCK by BLIND=='!AO52</f>
        <v>7</v>
      </c>
      <c r="F41" s="80">
        <f>'==GOOSE by BLIND=='!AO52</f>
        <v>14</v>
      </c>
      <c r="G41" s="51">
        <f t="shared" si="0"/>
        <v>0.3181818181818182</v>
      </c>
      <c r="H41" s="51">
        <f t="shared" si="1"/>
        <v>0.6363636363636364</v>
      </c>
      <c r="I41" s="51">
        <f t="shared" si="2"/>
        <v>0.9545454545454546</v>
      </c>
    </row>
    <row r="42" spans="1:9" ht="15" customHeight="1">
      <c r="A42" s="48" t="s">
        <v>48</v>
      </c>
      <c r="B42" s="14" t="s">
        <v>80</v>
      </c>
      <c r="C42" s="14" t="s">
        <v>12</v>
      </c>
      <c r="D42" s="80">
        <f>'==HUNTER by BLIND=='!AP51</f>
        <v>5</v>
      </c>
      <c r="E42" s="80">
        <f>'==DUCK by BLIND=='!AP52</f>
        <v>0</v>
      </c>
      <c r="F42" s="80">
        <f>'==GOOSE by BLIND=='!AP52</f>
        <v>1</v>
      </c>
      <c r="G42" s="51">
        <f t="shared" si="0"/>
        <v>0</v>
      </c>
      <c r="H42" s="51">
        <f t="shared" si="1"/>
        <v>0.2</v>
      </c>
      <c r="I42" s="51">
        <f t="shared" si="2"/>
        <v>0.2</v>
      </c>
    </row>
    <row r="43" spans="1:9" ht="15" customHeight="1">
      <c r="A43" s="48" t="s">
        <v>49</v>
      </c>
      <c r="B43" s="14" t="s">
        <v>81</v>
      </c>
      <c r="C43" s="14" t="s">
        <v>88</v>
      </c>
      <c r="D43" s="80">
        <f>'==HUNTER by BLIND=='!AQ51</f>
        <v>4</v>
      </c>
      <c r="E43" s="80">
        <f>'==DUCK by BLIND=='!AQ52</f>
        <v>0</v>
      </c>
      <c r="F43" s="80">
        <f>'==GOOSE by BLIND=='!AQ52</f>
        <v>4</v>
      </c>
      <c r="G43" s="51">
        <f t="shared" si="0"/>
        <v>0</v>
      </c>
      <c r="H43" s="51">
        <f t="shared" si="1"/>
        <v>1</v>
      </c>
      <c r="I43" s="51">
        <f t="shared" si="2"/>
        <v>1</v>
      </c>
    </row>
    <row r="44" spans="1:9" ht="15" customHeight="1" thickBot="1">
      <c r="A44" s="24">
        <v>61</v>
      </c>
      <c r="B44" s="24" t="s">
        <v>81</v>
      </c>
      <c r="C44" s="24" t="s">
        <v>89</v>
      </c>
      <c r="D44" s="80">
        <f>'==HUNTER by BLIND=='!AR51</f>
        <v>5</v>
      </c>
      <c r="E44" s="80">
        <f>'==DUCK by BLIND=='!AR52</f>
        <v>0</v>
      </c>
      <c r="F44" s="80">
        <f>'==GOOSE by BLIND=='!AR52</f>
        <v>12</v>
      </c>
      <c r="G44" s="52">
        <f t="shared" si="0"/>
        <v>0</v>
      </c>
      <c r="H44" s="52">
        <f t="shared" si="1"/>
        <v>2.4</v>
      </c>
      <c r="I44" s="52">
        <f t="shared" si="2"/>
        <v>2.4</v>
      </c>
    </row>
    <row r="45" spans="1:9" s="44" customFormat="1" ht="15" customHeight="1" thickBot="1" thickTop="1">
      <c r="A45" s="40" t="s">
        <v>60</v>
      </c>
      <c r="B45" s="18"/>
      <c r="C45" s="18"/>
      <c r="D45" s="66">
        <f>SUM(D2:D44)</f>
        <v>2234</v>
      </c>
      <c r="E45" s="66">
        <f>SUM(E2:E44)</f>
        <v>4296</v>
      </c>
      <c r="F45" s="66">
        <f>SUM(F2:F44)</f>
        <v>408</v>
      </c>
      <c r="G45" s="79">
        <f>E45/D45</f>
        <v>1.9230080572963295</v>
      </c>
      <c r="H45" s="79">
        <f>F45/(D45-100)</f>
        <v>0.19119025304592316</v>
      </c>
      <c r="I45" s="71">
        <f>(E45+F45)/D45</f>
        <v>2.105640107430618</v>
      </c>
    </row>
    <row r="46" ht="15" customHeight="1" thickTop="1"/>
  </sheetData>
  <sheetProtection/>
  <printOptions/>
  <pageMargins left="0.25" right="0.25" top="0.75" bottom="0.75" header="0.3" footer="0.3"/>
  <pageSetup horizontalDpi="600" verticalDpi="600" orientation="portrait" r:id="rId1"/>
  <headerFooter alignWithMargins="0">
    <oddHeader>&amp;C2012/13 Hunt Season</oddHeader>
  </headerFooter>
  <ignoredErrors>
    <ignoredError sqref="A17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 Haas</cp:lastModifiedBy>
  <cp:lastPrinted>2012-10-15T16:17:42Z</cp:lastPrinted>
  <dcterms:created xsi:type="dcterms:W3CDTF">2002-10-11T22:30:14Z</dcterms:created>
  <dcterms:modified xsi:type="dcterms:W3CDTF">2013-01-28T18:59:01Z</dcterms:modified>
  <cp:category/>
  <cp:version/>
  <cp:contentType/>
  <cp:contentStatus/>
</cp:coreProperties>
</file>