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ein\OneDrive - DOI\Steve_Hein_MMM_AK\BLM\24_25 IHA\surface_analysis\surface_analysis_final\"/>
    </mc:Choice>
  </mc:AlternateContent>
  <xr:revisionPtr revIDLastSave="0" documentId="8_{0857CBFF-4138-44D1-BEEE-79535AF8F6D8}" xr6:coauthVersionLast="47" xr6:coauthVersionMax="47" xr10:uidLastSave="{00000000-0000-0000-0000-000000000000}"/>
  <bookViews>
    <workbookView xWindow="3150" yWindow="-16320" windowWidth="29040" windowHeight="15225" xr2:uid="{3276D146-6160-4432-AE87-EB02A4B51E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1" l="1"/>
  <c r="G28" i="1" s="1"/>
  <c r="I28" i="1" s="1"/>
  <c r="H23" i="1"/>
  <c r="F23" i="1"/>
  <c r="G23" i="1" s="1"/>
  <c r="I23" i="1" s="1"/>
  <c r="H22" i="1"/>
  <c r="G22" i="1"/>
  <c r="I22" i="1" s="1"/>
  <c r="F22" i="1"/>
  <c r="H21" i="1"/>
  <c r="F21" i="1"/>
  <c r="G21" i="1" s="1"/>
  <c r="I21" i="1" s="1"/>
  <c r="H20" i="1"/>
  <c r="F20" i="1"/>
  <c r="G20" i="1" s="1"/>
  <c r="I20" i="1" s="1"/>
  <c r="H19" i="1"/>
  <c r="F19" i="1"/>
  <c r="G19" i="1" s="1"/>
  <c r="I19" i="1" s="1"/>
  <c r="I18" i="1"/>
  <c r="H18" i="1"/>
  <c r="G18" i="1"/>
  <c r="F18" i="1"/>
  <c r="H17" i="1"/>
  <c r="F17" i="1"/>
  <c r="G17" i="1" s="1"/>
  <c r="I17" i="1" s="1"/>
  <c r="H16" i="1"/>
  <c r="F16" i="1"/>
  <c r="G16" i="1" s="1"/>
  <c r="I16" i="1" s="1"/>
  <c r="H15" i="1"/>
  <c r="F15" i="1"/>
  <c r="G15" i="1" s="1"/>
  <c r="I15" i="1" s="1"/>
  <c r="H14" i="1"/>
  <c r="G14" i="1"/>
  <c r="I14" i="1" s="1"/>
  <c r="F14" i="1"/>
  <c r="H13" i="1"/>
  <c r="F13" i="1"/>
  <c r="G13" i="1" s="1"/>
  <c r="I13" i="1" s="1"/>
  <c r="H12" i="1"/>
  <c r="F12" i="1"/>
  <c r="G12" i="1" s="1"/>
  <c r="I12" i="1" s="1"/>
  <c r="H11" i="1"/>
  <c r="F11" i="1"/>
  <c r="G11" i="1" s="1"/>
  <c r="I11" i="1" s="1"/>
  <c r="H10" i="1"/>
  <c r="G10" i="1"/>
  <c r="I10" i="1" s="1"/>
  <c r="F10" i="1"/>
  <c r="H9" i="1"/>
  <c r="F9" i="1"/>
  <c r="G9" i="1" s="1"/>
  <c r="I9" i="1" s="1"/>
  <c r="H8" i="1"/>
  <c r="F8" i="1"/>
  <c r="G8" i="1" s="1"/>
  <c r="I8" i="1" s="1"/>
  <c r="H7" i="1"/>
  <c r="F7" i="1"/>
  <c r="G7" i="1" s="1"/>
  <c r="I7" i="1" s="1"/>
  <c r="H6" i="1"/>
  <c r="G6" i="1"/>
  <c r="I6" i="1" s="1"/>
  <c r="F6" i="1"/>
  <c r="H5" i="1"/>
  <c r="F5" i="1"/>
  <c r="G5" i="1" s="1"/>
  <c r="I5" i="1" s="1"/>
  <c r="H4" i="1"/>
  <c r="F4" i="1"/>
  <c r="G4" i="1" s="1"/>
  <c r="I4" i="1" s="1"/>
  <c r="D24" i="1" l="1"/>
  <c r="E3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tc={C08C23AF-AB1E-49EE-BF7E-00F8FD4121D7}</author>
    <author>tc={726DB36E-9561-4878-A602-14E5AB9487AB}</author>
    <author>tc={928C8D75-3E72-45A2-87DB-16EFA2FE9F66}</author>
  </authors>
  <commentList>
    <comment ref="B28" authorId="0" shapeId="0" xr:uid="{C08C23AF-AB1E-49EE-BF7E-00F8FD4121D7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4 total landings in a 1.3km area </t>
      </text>
    </comment>
    <comment ref="C28" authorId="1" shapeId="0" xr:uid="{726DB36E-9561-4878-A602-14E5AB9487AB}">
      <text>
        <t>[Threaded comment]
Your version of Excel allows you to read this threaded comment; however, any edits to it will get removed if the file is opened in a newer version of Excel. Learn more: https://go.microsoft.com/fwlink/?linkid=870924
Comment:
    Calculated based on 18 total hours across season</t>
      </text>
    </comment>
    <comment ref="D28" authorId="2" shapeId="0" xr:uid="{928C8D75-3E72-45A2-87DB-16EFA2FE9F66}">
      <text>
        <t>[Threaded comment]
Your version of Excel allows you to read this threaded comment; however, any edits to it will get removed if the file is opened in a newer version of Excel. Learn more: https://go.microsoft.com/fwlink/?linkid=870924
Comment:
    Used coast to be conservative</t>
      </text>
    </comment>
  </commentList>
</comments>
</file>

<file path=xl/sharedStrings.xml><?xml version="1.0" encoding="utf-8"?>
<sst xmlns="http://schemas.openxmlformats.org/spreadsheetml/2006/main" count="44" uniqueCount="16">
  <si>
    <t xml:space="preserve">Ice Season </t>
  </si>
  <si>
    <t>area</t>
  </si>
  <si>
    <t xml:space="preserve">occ </t>
  </si>
  <si>
    <t>enc rate</t>
  </si>
  <si>
    <t>bears enc season</t>
  </si>
  <si>
    <t>bears enc</t>
  </si>
  <si>
    <t>take rate</t>
  </si>
  <si>
    <t>est take</t>
  </si>
  <si>
    <t>coast</t>
  </si>
  <si>
    <t>inland</t>
  </si>
  <si>
    <t xml:space="preserve">Ice Season Total </t>
  </si>
  <si>
    <t>Open Season</t>
  </si>
  <si>
    <t>Open Season Total</t>
  </si>
  <si>
    <t>Total Surface Level Take</t>
  </si>
  <si>
    <t>rounded to 11</t>
  </si>
  <si>
    <t>11 total level B harrasments from surface interactions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</si>
</sst>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Alignment="1">
      <alignment horizontal="center"/>
    </xf>
    <xf numFmtId="0" fontId="0" fillId="0" borderId="5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1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in, Steven R" id="{F5B0AAC4-80B6-461C-A1F2-56321E977866}" userId="S::steven_hein@fws.gov::d0ffcfe0-7da4-4bf8-9fa7-eb5e064ada1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8" dT="2024-06-18T17:56:40.23" personId="{F5B0AAC4-80B6-461C-A1F2-56321E977866}" id="{C08C23AF-AB1E-49EE-BF7E-00F8FD4121D7}">
    <text xml:space="preserve">4 total landings in a 1.3km area </text>
  </threadedComment>
  <threadedComment ref="C28" dT="2024-06-18T17:57:10.83" personId="{F5B0AAC4-80B6-461C-A1F2-56321E977866}" id="{726DB36E-9561-4878-A602-14E5AB9487AB}">
    <text>Calculated based on 18 total hours across season</text>
  </threadedComment>
  <threadedComment ref="D28" dT="2024-06-18T17:56:09.03" personId="{F5B0AAC4-80B6-461C-A1F2-56321E977866}" id="{928C8D75-3E72-45A2-87DB-16EFA2FE9F66}">
    <text>Used coast to be conservative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DA20C-89CB-4E28-9FE3-B705B0FCC369}">
  <dimension ref="B1:I34"/>
  <sheetViews>
    <sheetView tabSelected="1" workbookViewId="0">
      <selection activeCell="L17" sqref="L17"/>
    </sheetView>
  </sheetViews>
  <sheetFormatPr defaultRowHeight="14.4" x14ac:dyDescent="0.55000000000000004"/>
  <sheetData>
    <row r="1" spans="2:9" ht="14.7" thickBot="1" x14ac:dyDescent="0.6"/>
    <row r="2" spans="2:9" ht="15.9" thickBot="1" x14ac:dyDescent="0.65">
      <c r="B2" s="1" t="s">
        <v>0</v>
      </c>
      <c r="C2" s="2"/>
      <c r="D2" s="2"/>
      <c r="E2" s="2"/>
      <c r="F2" s="2"/>
      <c r="G2" s="2"/>
      <c r="H2" s="2"/>
      <c r="I2" s="3"/>
    </row>
    <row r="3" spans="2:9" ht="29.1" thickBot="1" x14ac:dyDescent="0.6">
      <c r="B3" s="4" t="s">
        <v>1</v>
      </c>
      <c r="C3" s="5" t="s">
        <v>2</v>
      </c>
      <c r="D3" s="5" t="s">
        <v>1</v>
      </c>
      <c r="E3" s="6" t="s">
        <v>3</v>
      </c>
      <c r="F3" s="6" t="s">
        <v>4</v>
      </c>
      <c r="G3" s="5" t="s">
        <v>5</v>
      </c>
      <c r="H3" s="7" t="s">
        <v>6</v>
      </c>
      <c r="I3" s="8" t="s">
        <v>7</v>
      </c>
    </row>
    <row r="4" spans="2:9" x14ac:dyDescent="0.55000000000000004">
      <c r="B4" s="9">
        <v>0</v>
      </c>
      <c r="C4" s="10">
        <v>0.1</v>
      </c>
      <c r="D4" t="s">
        <v>8</v>
      </c>
      <c r="E4">
        <v>5.11E-2</v>
      </c>
      <c r="F4">
        <f t="shared" ref="F4:F23" si="0">B4*E4</f>
        <v>0</v>
      </c>
      <c r="G4">
        <f t="shared" ref="G4:G23" si="1">F4*C4</f>
        <v>0</v>
      </c>
      <c r="H4">
        <f>0.37</f>
        <v>0.37</v>
      </c>
      <c r="I4" s="11">
        <f>G4*H4</f>
        <v>0</v>
      </c>
    </row>
    <row r="5" spans="2:9" x14ac:dyDescent="0.55000000000000004">
      <c r="B5" s="9">
        <v>0</v>
      </c>
      <c r="C5" s="10">
        <v>0.2</v>
      </c>
      <c r="D5" t="s">
        <v>8</v>
      </c>
      <c r="E5">
        <v>5.11E-2</v>
      </c>
      <c r="F5">
        <f t="shared" si="0"/>
        <v>0</v>
      </c>
      <c r="G5">
        <f t="shared" si="1"/>
        <v>0</v>
      </c>
      <c r="H5">
        <f t="shared" ref="H5:H23" si="2">0.37</f>
        <v>0.37</v>
      </c>
      <c r="I5" s="11">
        <f t="shared" ref="I5:I23" si="3">G5*H5</f>
        <v>0</v>
      </c>
    </row>
    <row r="6" spans="2:9" x14ac:dyDescent="0.55000000000000004">
      <c r="B6" s="9">
        <v>10.0492360872489</v>
      </c>
      <c r="C6" s="10">
        <v>0.3</v>
      </c>
      <c r="D6" t="s">
        <v>8</v>
      </c>
      <c r="E6">
        <v>5.11E-2</v>
      </c>
      <c r="F6">
        <f>B6*E6</f>
        <v>0.51351596405841882</v>
      </c>
      <c r="G6">
        <f t="shared" si="1"/>
        <v>0.15405478921752563</v>
      </c>
      <c r="H6">
        <f t="shared" si="2"/>
        <v>0.37</v>
      </c>
      <c r="I6" s="11">
        <f t="shared" si="3"/>
        <v>5.7000272010484486E-2</v>
      </c>
    </row>
    <row r="7" spans="2:9" x14ac:dyDescent="0.55000000000000004">
      <c r="B7" s="9">
        <v>925.06609220990003</v>
      </c>
      <c r="C7" s="10">
        <v>0.4</v>
      </c>
      <c r="D7" t="s">
        <v>8</v>
      </c>
      <c r="E7">
        <v>5.11E-2</v>
      </c>
      <c r="F7">
        <f t="shared" si="0"/>
        <v>47.270877311925894</v>
      </c>
      <c r="G7">
        <f t="shared" si="1"/>
        <v>18.908350924770357</v>
      </c>
      <c r="H7">
        <f t="shared" si="2"/>
        <v>0.37</v>
      </c>
      <c r="I7" s="11">
        <f t="shared" si="3"/>
        <v>6.9960898421650315</v>
      </c>
    </row>
    <row r="8" spans="2:9" x14ac:dyDescent="0.55000000000000004">
      <c r="B8" s="9">
        <v>0</v>
      </c>
      <c r="C8" s="10">
        <v>0.5</v>
      </c>
      <c r="D8" t="s">
        <v>8</v>
      </c>
      <c r="E8">
        <v>5.11E-2</v>
      </c>
      <c r="F8">
        <f>B8*E8</f>
        <v>0</v>
      </c>
      <c r="G8">
        <f t="shared" si="1"/>
        <v>0</v>
      </c>
      <c r="H8">
        <f t="shared" si="2"/>
        <v>0.37</v>
      </c>
      <c r="I8" s="11">
        <f t="shared" si="3"/>
        <v>0</v>
      </c>
    </row>
    <row r="9" spans="2:9" x14ac:dyDescent="0.55000000000000004">
      <c r="B9" s="9">
        <v>1.95475705945126</v>
      </c>
      <c r="C9" s="10">
        <v>0.6</v>
      </c>
      <c r="D9" t="s">
        <v>8</v>
      </c>
      <c r="E9">
        <v>5.11E-2</v>
      </c>
      <c r="F9">
        <f t="shared" si="0"/>
        <v>9.9888085737959389E-2</v>
      </c>
      <c r="G9">
        <f t="shared" si="1"/>
        <v>5.9932851442775631E-2</v>
      </c>
      <c r="H9">
        <f t="shared" si="2"/>
        <v>0.37</v>
      </c>
      <c r="I9" s="11">
        <f t="shared" si="3"/>
        <v>2.2175155033826985E-2</v>
      </c>
    </row>
    <row r="10" spans="2:9" x14ac:dyDescent="0.55000000000000004">
      <c r="B10" s="9">
        <v>0</v>
      </c>
      <c r="C10" s="10">
        <v>0.7</v>
      </c>
      <c r="D10" t="s">
        <v>8</v>
      </c>
      <c r="E10">
        <v>5.11E-2</v>
      </c>
      <c r="F10">
        <f t="shared" si="0"/>
        <v>0</v>
      </c>
      <c r="G10">
        <f t="shared" si="1"/>
        <v>0</v>
      </c>
      <c r="H10">
        <f t="shared" si="2"/>
        <v>0.37</v>
      </c>
      <c r="I10" s="11">
        <f t="shared" si="3"/>
        <v>0</v>
      </c>
    </row>
    <row r="11" spans="2:9" x14ac:dyDescent="0.55000000000000004">
      <c r="B11" s="9">
        <v>0</v>
      </c>
      <c r="C11" s="10">
        <v>0.8</v>
      </c>
      <c r="D11" t="s">
        <v>8</v>
      </c>
      <c r="E11">
        <v>5.11E-2</v>
      </c>
      <c r="F11">
        <f t="shared" si="0"/>
        <v>0</v>
      </c>
      <c r="G11">
        <f t="shared" si="1"/>
        <v>0</v>
      </c>
      <c r="H11">
        <f t="shared" si="2"/>
        <v>0.37</v>
      </c>
      <c r="I11" s="11">
        <f t="shared" si="3"/>
        <v>0</v>
      </c>
    </row>
    <row r="12" spans="2:9" x14ac:dyDescent="0.55000000000000004">
      <c r="B12" s="9">
        <v>0</v>
      </c>
      <c r="C12" s="10">
        <v>0.9</v>
      </c>
      <c r="D12" t="s">
        <v>8</v>
      </c>
      <c r="E12">
        <v>5.11E-2</v>
      </c>
      <c r="F12">
        <f t="shared" si="0"/>
        <v>0</v>
      </c>
      <c r="G12">
        <f t="shared" si="1"/>
        <v>0</v>
      </c>
      <c r="H12">
        <f t="shared" si="2"/>
        <v>0.37</v>
      </c>
      <c r="I12" s="11">
        <f t="shared" si="3"/>
        <v>0</v>
      </c>
    </row>
    <row r="13" spans="2:9" x14ac:dyDescent="0.55000000000000004">
      <c r="B13" s="9">
        <v>0</v>
      </c>
      <c r="C13" s="10">
        <v>1</v>
      </c>
      <c r="D13" t="s">
        <v>8</v>
      </c>
      <c r="E13">
        <v>5.11E-2</v>
      </c>
      <c r="F13">
        <f>B13*E13</f>
        <v>0</v>
      </c>
      <c r="G13">
        <f t="shared" si="1"/>
        <v>0</v>
      </c>
      <c r="H13">
        <f t="shared" si="2"/>
        <v>0.37</v>
      </c>
      <c r="I13" s="11">
        <f t="shared" si="3"/>
        <v>0</v>
      </c>
    </row>
    <row r="14" spans="2:9" x14ac:dyDescent="0.55000000000000004">
      <c r="B14" s="9">
        <v>0</v>
      </c>
      <c r="C14" s="10">
        <v>0.1</v>
      </c>
      <c r="D14" t="s">
        <v>9</v>
      </c>
      <c r="E14">
        <v>4.4999999999999997E-3</v>
      </c>
      <c r="F14">
        <f t="shared" si="0"/>
        <v>0</v>
      </c>
      <c r="G14">
        <f t="shared" si="1"/>
        <v>0</v>
      </c>
      <c r="H14">
        <f t="shared" si="2"/>
        <v>0.37</v>
      </c>
      <c r="I14" s="11">
        <f t="shared" si="3"/>
        <v>0</v>
      </c>
    </row>
    <row r="15" spans="2:9" x14ac:dyDescent="0.55000000000000004">
      <c r="B15" s="9">
        <v>0</v>
      </c>
      <c r="C15" s="10">
        <v>0.2</v>
      </c>
      <c r="D15" t="s">
        <v>9</v>
      </c>
      <c r="E15">
        <v>4.4999999999999997E-3</v>
      </c>
      <c r="F15">
        <f t="shared" si="0"/>
        <v>0</v>
      </c>
      <c r="G15">
        <f t="shared" si="1"/>
        <v>0</v>
      </c>
      <c r="H15">
        <f t="shared" si="2"/>
        <v>0.37</v>
      </c>
      <c r="I15" s="11">
        <f t="shared" si="3"/>
        <v>0</v>
      </c>
    </row>
    <row r="16" spans="2:9" x14ac:dyDescent="0.55000000000000004">
      <c r="B16" s="9">
        <v>51.853630342069998</v>
      </c>
      <c r="C16" s="10">
        <v>0.3</v>
      </c>
      <c r="D16" t="s">
        <v>9</v>
      </c>
      <c r="E16">
        <v>4.4999999999999997E-3</v>
      </c>
      <c r="F16">
        <f t="shared" si="0"/>
        <v>0.23334133653931496</v>
      </c>
      <c r="G16">
        <f t="shared" si="1"/>
        <v>7.0002400961794484E-2</v>
      </c>
      <c r="H16">
        <f t="shared" si="2"/>
        <v>0.37</v>
      </c>
      <c r="I16" s="11">
        <f t="shared" si="3"/>
        <v>2.590088835586396E-2</v>
      </c>
    </row>
    <row r="17" spans="2:9" x14ac:dyDescent="0.55000000000000004">
      <c r="B17" s="9">
        <v>4140.5642493300102</v>
      </c>
      <c r="C17" s="10">
        <v>0.4</v>
      </c>
      <c r="D17" t="s">
        <v>9</v>
      </c>
      <c r="E17">
        <v>4.4999999999999997E-3</v>
      </c>
      <c r="F17">
        <f t="shared" si="0"/>
        <v>18.632539121985044</v>
      </c>
      <c r="G17">
        <f t="shared" si="1"/>
        <v>7.4530156487940182</v>
      </c>
      <c r="H17">
        <f t="shared" si="2"/>
        <v>0.37</v>
      </c>
      <c r="I17" s="11">
        <f t="shared" si="3"/>
        <v>2.7576157900537868</v>
      </c>
    </row>
    <row r="18" spans="2:9" x14ac:dyDescent="0.55000000000000004">
      <c r="B18" s="9">
        <v>0</v>
      </c>
      <c r="C18" s="10">
        <v>0.5</v>
      </c>
      <c r="D18" t="s">
        <v>9</v>
      </c>
      <c r="E18">
        <v>4.4999999999999997E-3</v>
      </c>
      <c r="F18">
        <f t="shared" si="0"/>
        <v>0</v>
      </c>
      <c r="G18">
        <f t="shared" si="1"/>
        <v>0</v>
      </c>
      <c r="H18">
        <f t="shared" si="2"/>
        <v>0.37</v>
      </c>
      <c r="I18" s="11">
        <f t="shared" si="3"/>
        <v>0</v>
      </c>
    </row>
    <row r="19" spans="2:9" x14ac:dyDescent="0.55000000000000004">
      <c r="B19" s="9">
        <v>63.112461360797603</v>
      </c>
      <c r="C19" s="10">
        <v>0.6</v>
      </c>
      <c r="D19" t="s">
        <v>9</v>
      </c>
      <c r="E19">
        <v>4.4999999999999997E-3</v>
      </c>
      <c r="F19">
        <f t="shared" si="0"/>
        <v>0.28400607612358919</v>
      </c>
      <c r="G19">
        <f t="shared" si="1"/>
        <v>0.1704036456741535</v>
      </c>
      <c r="H19">
        <f t="shared" si="2"/>
        <v>0.37</v>
      </c>
      <c r="I19" s="11">
        <f t="shared" si="3"/>
        <v>6.3049348899436794E-2</v>
      </c>
    </row>
    <row r="20" spans="2:9" x14ac:dyDescent="0.55000000000000004">
      <c r="B20" s="9">
        <v>0</v>
      </c>
      <c r="C20" s="10">
        <v>0.7</v>
      </c>
      <c r="D20" t="s">
        <v>9</v>
      </c>
      <c r="E20">
        <v>4.4999999999999997E-3</v>
      </c>
      <c r="F20">
        <f t="shared" si="0"/>
        <v>0</v>
      </c>
      <c r="G20">
        <f t="shared" si="1"/>
        <v>0</v>
      </c>
      <c r="H20">
        <f t="shared" si="2"/>
        <v>0.37</v>
      </c>
      <c r="I20" s="11">
        <f t="shared" si="3"/>
        <v>0</v>
      </c>
    </row>
    <row r="21" spans="2:9" x14ac:dyDescent="0.55000000000000004">
      <c r="B21" s="9">
        <v>0</v>
      </c>
      <c r="C21" s="10">
        <v>0.8</v>
      </c>
      <c r="D21" t="s">
        <v>9</v>
      </c>
      <c r="E21">
        <v>4.4999999999999997E-3</v>
      </c>
      <c r="F21">
        <f t="shared" si="0"/>
        <v>0</v>
      </c>
      <c r="G21">
        <f t="shared" si="1"/>
        <v>0</v>
      </c>
      <c r="H21">
        <f t="shared" si="2"/>
        <v>0.37</v>
      </c>
      <c r="I21" s="11">
        <f t="shared" si="3"/>
        <v>0</v>
      </c>
    </row>
    <row r="22" spans="2:9" x14ac:dyDescent="0.55000000000000004">
      <c r="B22" s="9">
        <v>0</v>
      </c>
      <c r="C22" s="10">
        <v>0.9</v>
      </c>
      <c r="D22" t="s">
        <v>9</v>
      </c>
      <c r="E22">
        <v>4.4999999999999997E-3</v>
      </c>
      <c r="F22">
        <f t="shared" si="0"/>
        <v>0</v>
      </c>
      <c r="G22">
        <f t="shared" si="1"/>
        <v>0</v>
      </c>
      <c r="H22">
        <f t="shared" si="2"/>
        <v>0.37</v>
      </c>
      <c r="I22" s="11">
        <f t="shared" si="3"/>
        <v>0</v>
      </c>
    </row>
    <row r="23" spans="2:9" ht="14.7" thickBot="1" x14ac:dyDescent="0.6">
      <c r="B23" s="9">
        <v>0</v>
      </c>
      <c r="C23" s="10">
        <v>1</v>
      </c>
      <c r="D23" t="s">
        <v>9</v>
      </c>
      <c r="E23">
        <v>4.4999999999999997E-3</v>
      </c>
      <c r="F23">
        <f t="shared" si="0"/>
        <v>0</v>
      </c>
      <c r="G23">
        <f t="shared" si="1"/>
        <v>0</v>
      </c>
      <c r="H23">
        <f t="shared" si="2"/>
        <v>0.37</v>
      </c>
      <c r="I23" s="11">
        <f t="shared" si="3"/>
        <v>0</v>
      </c>
    </row>
    <row r="24" spans="2:9" ht="14.7" thickBot="1" x14ac:dyDescent="0.6">
      <c r="B24" s="12" t="s">
        <v>10</v>
      </c>
      <c r="C24" s="13"/>
      <c r="D24" s="14">
        <f>SUM(I4:I23)</f>
        <v>9.9218312965184303</v>
      </c>
      <c r="E24" s="15"/>
      <c r="F24" s="15"/>
      <c r="G24" s="15"/>
      <c r="H24" s="15"/>
      <c r="I24" s="16"/>
    </row>
    <row r="25" spans="2:9" ht="14.7" thickBot="1" x14ac:dyDescent="0.6"/>
    <row r="26" spans="2:9" ht="14.7" thickBot="1" x14ac:dyDescent="0.6">
      <c r="B26" s="17" t="s">
        <v>11</v>
      </c>
      <c r="C26" s="18"/>
      <c r="D26" s="18"/>
      <c r="E26" s="18"/>
      <c r="F26" s="18"/>
      <c r="G26" s="18"/>
      <c r="H26" s="18"/>
      <c r="I26" s="19"/>
    </row>
    <row r="27" spans="2:9" ht="29.1" thickBot="1" x14ac:dyDescent="0.6">
      <c r="B27" s="4" t="s">
        <v>1</v>
      </c>
      <c r="C27" s="5" t="s">
        <v>2</v>
      </c>
      <c r="D27" s="5" t="s">
        <v>1</v>
      </c>
      <c r="E27" s="6" t="s">
        <v>3</v>
      </c>
      <c r="F27" s="6" t="s">
        <v>4</v>
      </c>
      <c r="G27" s="5" t="s">
        <v>5</v>
      </c>
      <c r="H27" s="7" t="s">
        <v>6</v>
      </c>
      <c r="I27" s="8" t="s">
        <v>7</v>
      </c>
    </row>
    <row r="28" spans="2:9" ht="14.7" thickBot="1" x14ac:dyDescent="0.6">
      <c r="B28" s="20">
        <v>65</v>
      </c>
      <c r="C28" s="7">
        <v>0.02</v>
      </c>
      <c r="D28" s="7" t="s">
        <v>8</v>
      </c>
      <c r="E28" s="7">
        <v>1.4842</v>
      </c>
      <c r="F28" s="7">
        <f t="shared" ref="F28" si="4">B28*E28</f>
        <v>96.472999999999999</v>
      </c>
      <c r="G28" s="7">
        <f t="shared" ref="G28" si="5">F28*C28</f>
        <v>1.92946</v>
      </c>
      <c r="H28" s="7">
        <v>0.19</v>
      </c>
      <c r="I28" s="8">
        <f>G28*H28</f>
        <v>0.36659740000000002</v>
      </c>
    </row>
    <row r="29" spans="2:9" ht="14.7" thickBot="1" x14ac:dyDescent="0.6">
      <c r="B29" s="12" t="s">
        <v>12</v>
      </c>
      <c r="C29" s="13"/>
      <c r="D29" s="21">
        <v>0.4</v>
      </c>
      <c r="E29" s="21"/>
      <c r="F29" s="21"/>
      <c r="G29" s="21"/>
      <c r="H29" s="21"/>
      <c r="I29" s="22"/>
    </row>
    <row r="31" spans="2:9" ht="14.7" thickBot="1" x14ac:dyDescent="0.6"/>
    <row r="32" spans="2:9" ht="14.7" thickBot="1" x14ac:dyDescent="0.6">
      <c r="B32" s="20" t="s">
        <v>13</v>
      </c>
      <c r="C32" s="7"/>
      <c r="D32" s="8"/>
      <c r="E32" s="23">
        <f>D24+D29</f>
        <v>10.321831296518431</v>
      </c>
      <c r="F32" s="24"/>
      <c r="G32" s="12" t="s">
        <v>14</v>
      </c>
      <c r="H32" s="25"/>
      <c r="I32" s="13"/>
    </row>
    <row r="33" spans="2:6" ht="14.7" thickBot="1" x14ac:dyDescent="0.6"/>
    <row r="34" spans="2:6" ht="14.7" thickBot="1" x14ac:dyDescent="0.6">
      <c r="B34" s="12" t="s">
        <v>15</v>
      </c>
      <c r="C34" s="25"/>
      <c r="D34" s="25"/>
      <c r="E34" s="25"/>
      <c r="F34" s="13"/>
    </row>
  </sheetData>
  <mergeCells count="9">
    <mergeCell ref="E32:F32"/>
    <mergeCell ref="G32:I32"/>
    <mergeCell ref="B34:F34"/>
    <mergeCell ref="B2:I2"/>
    <mergeCell ref="B24:C24"/>
    <mergeCell ref="D24:I24"/>
    <mergeCell ref="B26:I26"/>
    <mergeCell ref="B29:C29"/>
    <mergeCell ref="D29:I29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Hein, Steven R</dc:creator>
  <cp:lastModifiedBy>Hein, Steven R</cp:lastModifiedBy>
  <dcterms:created xsi:type="dcterms:W3CDTF">2024-10-09T16:49:57Z</dcterms:created>
  <dcterms:modified xsi:type="dcterms:W3CDTF">2024-10-09T17:07:12Z</dcterms:modified>
</cp:coreProperties>
</file>